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doc\LUCRU\centralizator\"/>
    </mc:Choice>
  </mc:AlternateContent>
  <bookViews>
    <workbookView xWindow="0" yWindow="0" windowWidth="21720" windowHeight="9735" tabRatio="746" activeTab="6"/>
  </bookViews>
  <sheets>
    <sheet name="Tabelul 1" sheetId="1" r:id="rId1"/>
    <sheet name="Tabelul 2" sheetId="2" r:id="rId2"/>
    <sheet name="Tabelul 3" sheetId="3" r:id="rId3"/>
    <sheet name="Tabelul 4" sheetId="4" r:id="rId4"/>
    <sheet name="Tabelul 5" sheetId="5" r:id="rId5"/>
    <sheet name="Tabelul 5a " sheetId="7" r:id="rId6"/>
    <sheet name="Tabelul 6" sheetId="6" r:id="rId7"/>
  </sheets>
  <calcPr calcId="162913"/>
</workbook>
</file>

<file path=xl/calcChain.xml><?xml version="1.0" encoding="utf-8"?>
<calcChain xmlns="http://schemas.openxmlformats.org/spreadsheetml/2006/main">
  <c r="F2" i="7" l="1"/>
  <c r="I2" i="3"/>
  <c r="I2" i="2"/>
  <c r="L28" i="1" l="1"/>
  <c r="L97" i="6" l="1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94" i="6"/>
  <c r="L95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57" i="6"/>
  <c r="L58" i="6"/>
  <c r="L49" i="6"/>
  <c r="L50" i="6"/>
  <c r="L51" i="6"/>
  <c r="L52" i="6"/>
  <c r="L53" i="6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O95" i="4"/>
  <c r="O96" i="4"/>
  <c r="M95" i="4"/>
  <c r="M96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O58" i="4"/>
  <c r="O59" i="4"/>
  <c r="M58" i="4"/>
  <c r="M59" i="4"/>
  <c r="O50" i="4"/>
  <c r="O51" i="4"/>
  <c r="O52" i="4"/>
  <c r="O53" i="4"/>
  <c r="O54" i="4"/>
  <c r="O55" i="4"/>
  <c r="M50" i="4"/>
  <c r="M51" i="4"/>
  <c r="M52" i="4"/>
  <c r="M53" i="4"/>
  <c r="M54" i="4"/>
  <c r="M55" i="4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95" i="3"/>
  <c r="M96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58" i="3"/>
  <c r="M59" i="3"/>
  <c r="M50" i="3"/>
  <c r="M51" i="3"/>
  <c r="M52" i="3"/>
  <c r="M53" i="3"/>
  <c r="M54" i="3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96" i="2"/>
  <c r="M97" i="2"/>
  <c r="M83" i="2"/>
  <c r="M84" i="2"/>
  <c r="M85" i="2"/>
  <c r="M86" i="2"/>
  <c r="M87" i="2"/>
  <c r="M88" i="2"/>
  <c r="M89" i="2"/>
  <c r="M90" i="2"/>
  <c r="M91" i="2"/>
  <c r="M92" i="2"/>
  <c r="M93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59" i="2"/>
  <c r="M60" i="2"/>
  <c r="M51" i="2"/>
  <c r="M52" i="2"/>
  <c r="M53" i="2"/>
  <c r="M54" i="2"/>
  <c r="M55" i="2"/>
  <c r="M56" i="2"/>
  <c r="S138" i="1"/>
  <c r="N49" i="4" l="1"/>
  <c r="N10" i="4" s="1"/>
  <c r="L54" i="6"/>
  <c r="L59" i="6"/>
  <c r="L96" i="6"/>
  <c r="C45" i="6"/>
  <c r="D45" i="6"/>
  <c r="E45" i="6"/>
  <c r="F45" i="6"/>
  <c r="G45" i="6"/>
  <c r="H45" i="6"/>
  <c r="I45" i="6"/>
  <c r="J45" i="6"/>
  <c r="K45" i="6"/>
  <c r="M45" i="6"/>
  <c r="N45" i="6"/>
  <c r="O45" i="6"/>
  <c r="P45" i="6"/>
  <c r="Q45" i="6"/>
  <c r="C44" i="6"/>
  <c r="D44" i="6"/>
  <c r="E44" i="6"/>
  <c r="F44" i="6"/>
  <c r="G44" i="6"/>
  <c r="H44" i="6"/>
  <c r="I44" i="6"/>
  <c r="J44" i="6"/>
  <c r="K44" i="6"/>
  <c r="M44" i="6"/>
  <c r="N44" i="6"/>
  <c r="O44" i="6"/>
  <c r="P44" i="6"/>
  <c r="Q44" i="6"/>
  <c r="C43" i="6"/>
  <c r="D43" i="6"/>
  <c r="E43" i="6"/>
  <c r="F43" i="6"/>
  <c r="G43" i="6"/>
  <c r="H43" i="6"/>
  <c r="I43" i="6"/>
  <c r="J43" i="6"/>
  <c r="K43" i="6"/>
  <c r="M43" i="6"/>
  <c r="N43" i="6"/>
  <c r="O43" i="6"/>
  <c r="P43" i="6"/>
  <c r="Q43" i="6"/>
  <c r="C42" i="6"/>
  <c r="D42" i="6"/>
  <c r="E42" i="6"/>
  <c r="F42" i="6"/>
  <c r="G42" i="6"/>
  <c r="H42" i="6"/>
  <c r="I42" i="6"/>
  <c r="J42" i="6"/>
  <c r="K42" i="6"/>
  <c r="M42" i="6"/>
  <c r="N42" i="6"/>
  <c r="O42" i="6"/>
  <c r="P42" i="6"/>
  <c r="Q42" i="6"/>
  <c r="C41" i="6"/>
  <c r="D41" i="6"/>
  <c r="E41" i="6"/>
  <c r="F41" i="6"/>
  <c r="G41" i="6"/>
  <c r="H41" i="6"/>
  <c r="I41" i="6"/>
  <c r="J41" i="6"/>
  <c r="K41" i="6"/>
  <c r="M41" i="6"/>
  <c r="N41" i="6"/>
  <c r="O41" i="6"/>
  <c r="P41" i="6"/>
  <c r="Q41" i="6"/>
  <c r="C40" i="6"/>
  <c r="D40" i="6"/>
  <c r="E40" i="6"/>
  <c r="F40" i="6"/>
  <c r="G40" i="6"/>
  <c r="H40" i="6"/>
  <c r="I40" i="6"/>
  <c r="J40" i="6"/>
  <c r="K40" i="6"/>
  <c r="M40" i="6"/>
  <c r="N40" i="6"/>
  <c r="O40" i="6"/>
  <c r="P40" i="6"/>
  <c r="Q40" i="6"/>
  <c r="C39" i="6"/>
  <c r="D39" i="6"/>
  <c r="E39" i="6"/>
  <c r="F39" i="6"/>
  <c r="G39" i="6"/>
  <c r="H39" i="6"/>
  <c r="I39" i="6"/>
  <c r="J39" i="6"/>
  <c r="K39" i="6"/>
  <c r="M39" i="6"/>
  <c r="N39" i="6"/>
  <c r="O39" i="6"/>
  <c r="P39" i="6"/>
  <c r="Q39" i="6"/>
  <c r="C38" i="6"/>
  <c r="D38" i="6"/>
  <c r="E38" i="6"/>
  <c r="F38" i="6"/>
  <c r="G38" i="6"/>
  <c r="H38" i="6"/>
  <c r="I38" i="6"/>
  <c r="J38" i="6"/>
  <c r="K38" i="6"/>
  <c r="M38" i="6"/>
  <c r="N38" i="6"/>
  <c r="O38" i="6"/>
  <c r="P38" i="6"/>
  <c r="Q38" i="6"/>
  <c r="C37" i="6"/>
  <c r="D37" i="6"/>
  <c r="E37" i="6"/>
  <c r="F37" i="6"/>
  <c r="G37" i="6"/>
  <c r="H37" i="6"/>
  <c r="I37" i="6"/>
  <c r="J37" i="6"/>
  <c r="K37" i="6"/>
  <c r="M37" i="6"/>
  <c r="N37" i="6"/>
  <c r="O37" i="6"/>
  <c r="P37" i="6"/>
  <c r="Q37" i="6"/>
  <c r="C36" i="6"/>
  <c r="D36" i="6"/>
  <c r="E36" i="6"/>
  <c r="F36" i="6"/>
  <c r="G36" i="6"/>
  <c r="H36" i="6"/>
  <c r="I36" i="6"/>
  <c r="J36" i="6"/>
  <c r="K36" i="6"/>
  <c r="M36" i="6"/>
  <c r="N36" i="6"/>
  <c r="O36" i="6"/>
  <c r="P36" i="6"/>
  <c r="Q36" i="6"/>
  <c r="C35" i="6"/>
  <c r="D35" i="6"/>
  <c r="E35" i="6"/>
  <c r="F35" i="6"/>
  <c r="G35" i="6"/>
  <c r="H35" i="6"/>
  <c r="I35" i="6"/>
  <c r="J35" i="6"/>
  <c r="K35" i="6"/>
  <c r="M35" i="6"/>
  <c r="N35" i="6"/>
  <c r="O35" i="6"/>
  <c r="P35" i="6"/>
  <c r="Q35" i="6"/>
  <c r="C34" i="6"/>
  <c r="D34" i="6"/>
  <c r="E34" i="6"/>
  <c r="F34" i="6"/>
  <c r="G34" i="6"/>
  <c r="H34" i="6"/>
  <c r="I34" i="6"/>
  <c r="J34" i="6"/>
  <c r="K34" i="6"/>
  <c r="M34" i="6"/>
  <c r="N34" i="6"/>
  <c r="O34" i="6"/>
  <c r="P34" i="6"/>
  <c r="Q34" i="6"/>
  <c r="C33" i="6"/>
  <c r="D33" i="6"/>
  <c r="E33" i="6"/>
  <c r="F33" i="6"/>
  <c r="G33" i="6"/>
  <c r="H33" i="6"/>
  <c r="I33" i="6"/>
  <c r="J33" i="6"/>
  <c r="K33" i="6"/>
  <c r="M33" i="6"/>
  <c r="N33" i="6"/>
  <c r="O33" i="6"/>
  <c r="P33" i="6"/>
  <c r="Q33" i="6"/>
  <c r="C32" i="6"/>
  <c r="D32" i="6"/>
  <c r="E32" i="6"/>
  <c r="F32" i="6"/>
  <c r="G32" i="6"/>
  <c r="H32" i="6"/>
  <c r="I32" i="6"/>
  <c r="J32" i="6"/>
  <c r="K32" i="6"/>
  <c r="M32" i="6"/>
  <c r="N32" i="6"/>
  <c r="O32" i="6"/>
  <c r="P32" i="6"/>
  <c r="Q32" i="6"/>
  <c r="C31" i="6"/>
  <c r="D31" i="6"/>
  <c r="E31" i="6"/>
  <c r="F31" i="6"/>
  <c r="G31" i="6"/>
  <c r="H31" i="6"/>
  <c r="I31" i="6"/>
  <c r="J31" i="6"/>
  <c r="K31" i="6"/>
  <c r="M31" i="6"/>
  <c r="N31" i="6"/>
  <c r="O31" i="6"/>
  <c r="P31" i="6"/>
  <c r="Q31" i="6"/>
  <c r="C30" i="6"/>
  <c r="D30" i="6"/>
  <c r="E30" i="6"/>
  <c r="F30" i="6"/>
  <c r="G30" i="6"/>
  <c r="H30" i="6"/>
  <c r="I30" i="6"/>
  <c r="J30" i="6"/>
  <c r="K30" i="6"/>
  <c r="M30" i="6"/>
  <c r="N30" i="6"/>
  <c r="O30" i="6"/>
  <c r="P30" i="6"/>
  <c r="Q30" i="6"/>
  <c r="C29" i="6"/>
  <c r="D29" i="6"/>
  <c r="E29" i="6"/>
  <c r="F29" i="6"/>
  <c r="G29" i="6"/>
  <c r="H29" i="6"/>
  <c r="I29" i="6"/>
  <c r="J29" i="6"/>
  <c r="K29" i="6"/>
  <c r="M29" i="6"/>
  <c r="N29" i="6"/>
  <c r="O29" i="6"/>
  <c r="P29" i="6"/>
  <c r="Q29" i="6"/>
  <c r="C28" i="6"/>
  <c r="D28" i="6"/>
  <c r="E28" i="6"/>
  <c r="F28" i="6"/>
  <c r="G28" i="6"/>
  <c r="H28" i="6"/>
  <c r="I28" i="6"/>
  <c r="J28" i="6"/>
  <c r="K28" i="6"/>
  <c r="M28" i="6"/>
  <c r="N28" i="6"/>
  <c r="O28" i="6"/>
  <c r="P28" i="6"/>
  <c r="Q28" i="6"/>
  <c r="C27" i="6"/>
  <c r="D27" i="6"/>
  <c r="E27" i="6"/>
  <c r="F27" i="6"/>
  <c r="G27" i="6"/>
  <c r="H27" i="6"/>
  <c r="I27" i="6"/>
  <c r="J27" i="6"/>
  <c r="K27" i="6"/>
  <c r="M27" i="6"/>
  <c r="N27" i="6"/>
  <c r="O27" i="6"/>
  <c r="P27" i="6"/>
  <c r="Q27" i="6"/>
  <c r="C26" i="6"/>
  <c r="D26" i="6"/>
  <c r="E26" i="6"/>
  <c r="F26" i="6"/>
  <c r="G26" i="6"/>
  <c r="H26" i="6"/>
  <c r="I26" i="6"/>
  <c r="J26" i="6"/>
  <c r="K26" i="6"/>
  <c r="M26" i="6"/>
  <c r="N26" i="6"/>
  <c r="O26" i="6"/>
  <c r="P26" i="6"/>
  <c r="Q26" i="6"/>
  <c r="C25" i="6"/>
  <c r="D25" i="6"/>
  <c r="E25" i="6"/>
  <c r="F25" i="6"/>
  <c r="G25" i="6"/>
  <c r="H25" i="6"/>
  <c r="I25" i="6"/>
  <c r="J25" i="6"/>
  <c r="K25" i="6"/>
  <c r="M25" i="6"/>
  <c r="N25" i="6"/>
  <c r="O25" i="6"/>
  <c r="P25" i="6"/>
  <c r="Q25" i="6"/>
  <c r="C24" i="6"/>
  <c r="D24" i="6"/>
  <c r="E24" i="6"/>
  <c r="F24" i="6"/>
  <c r="G24" i="6"/>
  <c r="H24" i="6"/>
  <c r="I24" i="6"/>
  <c r="J24" i="6"/>
  <c r="K24" i="6"/>
  <c r="M24" i="6"/>
  <c r="N24" i="6"/>
  <c r="O24" i="6"/>
  <c r="P24" i="6"/>
  <c r="Q24" i="6"/>
  <c r="C23" i="6"/>
  <c r="D23" i="6"/>
  <c r="E23" i="6"/>
  <c r="F23" i="6"/>
  <c r="G23" i="6"/>
  <c r="H23" i="6"/>
  <c r="I23" i="6"/>
  <c r="J23" i="6"/>
  <c r="K23" i="6"/>
  <c r="M23" i="6"/>
  <c r="N23" i="6"/>
  <c r="O23" i="6"/>
  <c r="P23" i="6"/>
  <c r="Q23" i="6"/>
  <c r="C22" i="6"/>
  <c r="D22" i="6"/>
  <c r="E22" i="6"/>
  <c r="F22" i="6"/>
  <c r="G22" i="6"/>
  <c r="H22" i="6"/>
  <c r="I22" i="6"/>
  <c r="J22" i="6"/>
  <c r="K22" i="6"/>
  <c r="M22" i="6"/>
  <c r="N22" i="6"/>
  <c r="O22" i="6"/>
  <c r="P22" i="6"/>
  <c r="Q22" i="6"/>
  <c r="C21" i="6"/>
  <c r="D21" i="6"/>
  <c r="E21" i="6"/>
  <c r="F21" i="6"/>
  <c r="G21" i="6"/>
  <c r="H21" i="6"/>
  <c r="I21" i="6"/>
  <c r="J21" i="6"/>
  <c r="K21" i="6"/>
  <c r="M21" i="6"/>
  <c r="N21" i="6"/>
  <c r="O21" i="6"/>
  <c r="P21" i="6"/>
  <c r="Q21" i="6"/>
  <c r="C20" i="6"/>
  <c r="D20" i="6"/>
  <c r="E20" i="6"/>
  <c r="F20" i="6"/>
  <c r="G20" i="6"/>
  <c r="H20" i="6"/>
  <c r="I20" i="6"/>
  <c r="J20" i="6"/>
  <c r="K20" i="6"/>
  <c r="M20" i="6"/>
  <c r="N20" i="6"/>
  <c r="O20" i="6"/>
  <c r="P20" i="6"/>
  <c r="Q20" i="6"/>
  <c r="C19" i="6"/>
  <c r="D19" i="6"/>
  <c r="E19" i="6"/>
  <c r="F19" i="6"/>
  <c r="G19" i="6"/>
  <c r="H19" i="6"/>
  <c r="I19" i="6"/>
  <c r="J19" i="6"/>
  <c r="K19" i="6"/>
  <c r="M19" i="6"/>
  <c r="N19" i="6"/>
  <c r="O19" i="6"/>
  <c r="P19" i="6"/>
  <c r="Q19" i="6"/>
  <c r="C18" i="6"/>
  <c r="D18" i="6"/>
  <c r="E18" i="6"/>
  <c r="F18" i="6"/>
  <c r="G18" i="6"/>
  <c r="H18" i="6"/>
  <c r="I18" i="6"/>
  <c r="J18" i="6"/>
  <c r="K18" i="6"/>
  <c r="M18" i="6"/>
  <c r="N18" i="6"/>
  <c r="O18" i="6"/>
  <c r="P18" i="6"/>
  <c r="Q18" i="6"/>
  <c r="C17" i="6"/>
  <c r="D17" i="6"/>
  <c r="E17" i="6"/>
  <c r="F17" i="6"/>
  <c r="G17" i="6"/>
  <c r="H17" i="6"/>
  <c r="I17" i="6"/>
  <c r="J17" i="6"/>
  <c r="K17" i="6"/>
  <c r="M17" i="6"/>
  <c r="N17" i="6"/>
  <c r="O17" i="6"/>
  <c r="P17" i="6"/>
  <c r="Q17" i="6"/>
  <c r="C16" i="6"/>
  <c r="D16" i="6"/>
  <c r="E16" i="6"/>
  <c r="F16" i="6"/>
  <c r="G16" i="6"/>
  <c r="H16" i="6"/>
  <c r="I16" i="6"/>
  <c r="J16" i="6"/>
  <c r="K16" i="6"/>
  <c r="M16" i="6"/>
  <c r="N16" i="6"/>
  <c r="O16" i="6"/>
  <c r="P16" i="6"/>
  <c r="Q16" i="6"/>
  <c r="C15" i="6"/>
  <c r="D15" i="6"/>
  <c r="E15" i="6"/>
  <c r="F15" i="6"/>
  <c r="G15" i="6"/>
  <c r="H15" i="6"/>
  <c r="I15" i="6"/>
  <c r="J15" i="6"/>
  <c r="K15" i="6"/>
  <c r="M15" i="6"/>
  <c r="N15" i="6"/>
  <c r="O15" i="6"/>
  <c r="P15" i="6"/>
  <c r="Q15" i="6"/>
  <c r="C14" i="6"/>
  <c r="D14" i="6"/>
  <c r="E14" i="6"/>
  <c r="F14" i="6"/>
  <c r="G14" i="6"/>
  <c r="H14" i="6"/>
  <c r="I14" i="6"/>
  <c r="J14" i="6"/>
  <c r="K14" i="6"/>
  <c r="M14" i="6"/>
  <c r="N14" i="6"/>
  <c r="O14" i="6"/>
  <c r="P14" i="6"/>
  <c r="Q14" i="6"/>
  <c r="C13" i="6"/>
  <c r="D13" i="6"/>
  <c r="E13" i="6"/>
  <c r="F13" i="6"/>
  <c r="G13" i="6"/>
  <c r="H13" i="6"/>
  <c r="I13" i="6"/>
  <c r="J13" i="6"/>
  <c r="K13" i="6"/>
  <c r="M13" i="6"/>
  <c r="N13" i="6"/>
  <c r="O13" i="6"/>
  <c r="P13" i="6"/>
  <c r="Q13" i="6"/>
  <c r="C12" i="6"/>
  <c r="D12" i="6"/>
  <c r="E12" i="6"/>
  <c r="F12" i="6"/>
  <c r="G12" i="6"/>
  <c r="H12" i="6"/>
  <c r="I12" i="6"/>
  <c r="J12" i="6"/>
  <c r="K12" i="6"/>
  <c r="M12" i="6"/>
  <c r="N12" i="6"/>
  <c r="O12" i="6"/>
  <c r="P12" i="6"/>
  <c r="Q12" i="6"/>
  <c r="C11" i="6"/>
  <c r="D11" i="6"/>
  <c r="E11" i="6"/>
  <c r="F11" i="6"/>
  <c r="G11" i="6"/>
  <c r="H11" i="6"/>
  <c r="I11" i="6"/>
  <c r="J11" i="6"/>
  <c r="K11" i="6"/>
  <c r="M11" i="6"/>
  <c r="N11" i="6"/>
  <c r="O11" i="6"/>
  <c r="P11" i="6"/>
  <c r="Q11" i="6"/>
  <c r="B43" i="6"/>
  <c r="B44" i="6"/>
  <c r="B45" i="6"/>
  <c r="B36" i="6"/>
  <c r="B37" i="6"/>
  <c r="B38" i="6"/>
  <c r="B39" i="6"/>
  <c r="B40" i="6"/>
  <c r="B41" i="6"/>
  <c r="B42" i="6"/>
  <c r="B35" i="6"/>
  <c r="B23" i="6"/>
  <c r="B24" i="6"/>
  <c r="B25" i="6"/>
  <c r="B26" i="6"/>
  <c r="B27" i="6"/>
  <c r="B28" i="6"/>
  <c r="B29" i="6"/>
  <c r="B30" i="6"/>
  <c r="B31" i="6"/>
  <c r="B32" i="6"/>
  <c r="B33" i="6"/>
  <c r="B34" i="6"/>
  <c r="B17" i="6"/>
  <c r="B18" i="6"/>
  <c r="B19" i="6"/>
  <c r="B20" i="6"/>
  <c r="B21" i="6"/>
  <c r="B22" i="6"/>
  <c r="B12" i="6"/>
  <c r="B13" i="6"/>
  <c r="B14" i="6"/>
  <c r="B15" i="6"/>
  <c r="B16" i="6"/>
  <c r="B11" i="6"/>
  <c r="C10" i="6"/>
  <c r="D10" i="6"/>
  <c r="E10" i="6"/>
  <c r="F10" i="6"/>
  <c r="G10" i="6"/>
  <c r="H10" i="6"/>
  <c r="I10" i="6"/>
  <c r="J10" i="6"/>
  <c r="K10" i="6"/>
  <c r="M10" i="6"/>
  <c r="N10" i="6"/>
  <c r="O10" i="6"/>
  <c r="P10" i="6"/>
  <c r="Q10" i="6"/>
  <c r="B10" i="6"/>
  <c r="M93" i="6"/>
  <c r="N93" i="6"/>
  <c r="O93" i="6"/>
  <c r="P93" i="6"/>
  <c r="L93" i="6" s="1"/>
  <c r="Q93" i="6"/>
  <c r="K93" i="6"/>
  <c r="G93" i="6"/>
  <c r="H93" i="6"/>
  <c r="I93" i="6"/>
  <c r="J93" i="6"/>
  <c r="E93" i="6"/>
  <c r="F93" i="6"/>
  <c r="C93" i="6"/>
  <c r="D93" i="6"/>
  <c r="B93" i="6"/>
  <c r="Q56" i="6"/>
  <c r="M56" i="6"/>
  <c r="N56" i="6"/>
  <c r="O56" i="6"/>
  <c r="P56" i="6"/>
  <c r="K56" i="6"/>
  <c r="F56" i="6"/>
  <c r="G56" i="6"/>
  <c r="H56" i="6"/>
  <c r="I56" i="6"/>
  <c r="J56" i="6"/>
  <c r="C56" i="6"/>
  <c r="D56" i="6"/>
  <c r="E56" i="6"/>
  <c r="B56" i="6"/>
  <c r="C48" i="6"/>
  <c r="C47" i="6" s="1"/>
  <c r="D48" i="6"/>
  <c r="D47" i="6" s="1"/>
  <c r="E48" i="6"/>
  <c r="E47" i="6" s="1"/>
  <c r="F48" i="6"/>
  <c r="F47" i="6" s="1"/>
  <c r="G48" i="6"/>
  <c r="G47" i="6" s="1"/>
  <c r="H48" i="6"/>
  <c r="H47" i="6" s="1"/>
  <c r="I48" i="6"/>
  <c r="I47" i="6" s="1"/>
  <c r="J48" i="6"/>
  <c r="J47" i="6" s="1"/>
  <c r="K48" i="6"/>
  <c r="K47" i="6" s="1"/>
  <c r="M48" i="6"/>
  <c r="M47" i="6" s="1"/>
  <c r="N48" i="6"/>
  <c r="N47" i="6" s="1"/>
  <c r="O48" i="6"/>
  <c r="O47" i="6" s="1"/>
  <c r="P48" i="6"/>
  <c r="P47" i="6" s="1"/>
  <c r="Q48" i="6"/>
  <c r="Q47" i="6" s="1"/>
  <c r="B48" i="6"/>
  <c r="B9" i="6" s="1"/>
  <c r="H40" i="7"/>
  <c r="H41" i="7"/>
  <c r="H42" i="7"/>
  <c r="H43" i="7"/>
  <c r="H44" i="7"/>
  <c r="H45" i="7"/>
  <c r="H46" i="7"/>
  <c r="H47" i="7"/>
  <c r="H48" i="7"/>
  <c r="H49" i="7"/>
  <c r="G40" i="7"/>
  <c r="G41" i="7"/>
  <c r="G42" i="7"/>
  <c r="G43" i="7"/>
  <c r="G44" i="7"/>
  <c r="G45" i="7"/>
  <c r="G46" i="7"/>
  <c r="G47" i="7"/>
  <c r="G48" i="7"/>
  <c r="G49" i="7"/>
  <c r="F40" i="7"/>
  <c r="F41" i="7"/>
  <c r="F42" i="7"/>
  <c r="F43" i="7"/>
  <c r="F44" i="7"/>
  <c r="F45" i="7"/>
  <c r="F46" i="7"/>
  <c r="F47" i="7"/>
  <c r="F48" i="7"/>
  <c r="F49" i="7"/>
  <c r="E40" i="7"/>
  <c r="E41" i="7"/>
  <c r="E42" i="7"/>
  <c r="E43" i="7"/>
  <c r="E44" i="7"/>
  <c r="E45" i="7"/>
  <c r="E46" i="7"/>
  <c r="E47" i="7"/>
  <c r="E48" i="7"/>
  <c r="E49" i="7"/>
  <c r="D41" i="7"/>
  <c r="D42" i="7"/>
  <c r="D43" i="7"/>
  <c r="D44" i="7"/>
  <c r="D45" i="7"/>
  <c r="D46" i="7"/>
  <c r="D47" i="7"/>
  <c r="D48" i="7"/>
  <c r="D49" i="7"/>
  <c r="C42" i="7"/>
  <c r="C43" i="7"/>
  <c r="C44" i="7"/>
  <c r="C45" i="7"/>
  <c r="C46" i="7"/>
  <c r="C47" i="7"/>
  <c r="C48" i="7"/>
  <c r="C49" i="7"/>
  <c r="C41" i="7"/>
  <c r="C40" i="7"/>
  <c r="D40" i="7"/>
  <c r="C39" i="7"/>
  <c r="D39" i="7"/>
  <c r="E39" i="7"/>
  <c r="F39" i="7"/>
  <c r="G39" i="7"/>
  <c r="H39" i="7"/>
  <c r="C38" i="7"/>
  <c r="D38" i="7"/>
  <c r="E38" i="7"/>
  <c r="F38" i="7"/>
  <c r="G38" i="7"/>
  <c r="H38" i="7"/>
  <c r="C37" i="7"/>
  <c r="D37" i="7"/>
  <c r="E37" i="7"/>
  <c r="F37" i="7"/>
  <c r="G37" i="7"/>
  <c r="H37" i="7"/>
  <c r="C36" i="7"/>
  <c r="D36" i="7"/>
  <c r="E36" i="7"/>
  <c r="F36" i="7"/>
  <c r="G36" i="7"/>
  <c r="H36" i="7"/>
  <c r="C35" i="7"/>
  <c r="D35" i="7"/>
  <c r="E35" i="7"/>
  <c r="F35" i="7"/>
  <c r="G35" i="7"/>
  <c r="H35" i="7"/>
  <c r="C34" i="7"/>
  <c r="D34" i="7"/>
  <c r="E34" i="7"/>
  <c r="F34" i="7"/>
  <c r="G34" i="7"/>
  <c r="H34" i="7"/>
  <c r="C33" i="7"/>
  <c r="D33" i="7"/>
  <c r="E33" i="7"/>
  <c r="F33" i="7"/>
  <c r="G33" i="7"/>
  <c r="H33" i="7"/>
  <c r="C32" i="7"/>
  <c r="D32" i="7"/>
  <c r="E32" i="7"/>
  <c r="F32" i="7"/>
  <c r="G32" i="7"/>
  <c r="H32" i="7"/>
  <c r="C31" i="7"/>
  <c r="D31" i="7"/>
  <c r="E31" i="7"/>
  <c r="F31" i="7"/>
  <c r="G31" i="7"/>
  <c r="H31" i="7"/>
  <c r="C30" i="7"/>
  <c r="D30" i="7"/>
  <c r="E30" i="7"/>
  <c r="F30" i="7"/>
  <c r="G30" i="7"/>
  <c r="H30" i="7"/>
  <c r="C29" i="7"/>
  <c r="D29" i="7"/>
  <c r="E29" i="7"/>
  <c r="F29" i="7"/>
  <c r="G29" i="7"/>
  <c r="H29" i="7"/>
  <c r="C28" i="7"/>
  <c r="D28" i="7"/>
  <c r="E28" i="7"/>
  <c r="F28" i="7"/>
  <c r="G28" i="7"/>
  <c r="H28" i="7"/>
  <c r="C27" i="7"/>
  <c r="D27" i="7"/>
  <c r="E27" i="7"/>
  <c r="F27" i="7"/>
  <c r="G27" i="7"/>
  <c r="H27" i="7"/>
  <c r="W49" i="5"/>
  <c r="C26" i="7"/>
  <c r="D26" i="7"/>
  <c r="E26" i="7"/>
  <c r="F26" i="7"/>
  <c r="G26" i="7"/>
  <c r="H26" i="7"/>
  <c r="C25" i="7"/>
  <c r="D25" i="7"/>
  <c r="E25" i="7"/>
  <c r="F25" i="7"/>
  <c r="G25" i="7"/>
  <c r="H25" i="7"/>
  <c r="C24" i="7"/>
  <c r="D24" i="7"/>
  <c r="E24" i="7"/>
  <c r="F24" i="7"/>
  <c r="G24" i="7"/>
  <c r="H24" i="7"/>
  <c r="C23" i="7"/>
  <c r="D23" i="7"/>
  <c r="E23" i="7"/>
  <c r="F23" i="7"/>
  <c r="G23" i="7"/>
  <c r="H23" i="7"/>
  <c r="C22" i="7"/>
  <c r="D22" i="7"/>
  <c r="E22" i="7"/>
  <c r="F22" i="7"/>
  <c r="G22" i="7"/>
  <c r="H22" i="7"/>
  <c r="C21" i="7"/>
  <c r="D21" i="7"/>
  <c r="E21" i="7"/>
  <c r="F21" i="7"/>
  <c r="G21" i="7"/>
  <c r="H21" i="7"/>
  <c r="C20" i="7"/>
  <c r="D20" i="7"/>
  <c r="E20" i="7"/>
  <c r="F20" i="7"/>
  <c r="G20" i="7"/>
  <c r="H20" i="7"/>
  <c r="C19" i="7"/>
  <c r="D19" i="7"/>
  <c r="E19" i="7"/>
  <c r="F19" i="7"/>
  <c r="G19" i="7"/>
  <c r="H19" i="7"/>
  <c r="C18" i="7"/>
  <c r="D18" i="7"/>
  <c r="E18" i="7"/>
  <c r="F18" i="7"/>
  <c r="G18" i="7"/>
  <c r="H18" i="7"/>
  <c r="C17" i="7"/>
  <c r="D17" i="7"/>
  <c r="E17" i="7"/>
  <c r="F17" i="7"/>
  <c r="G17" i="7"/>
  <c r="H17" i="7"/>
  <c r="C16" i="7"/>
  <c r="D16" i="7"/>
  <c r="E16" i="7"/>
  <c r="F16" i="7"/>
  <c r="G16" i="7"/>
  <c r="H16" i="7"/>
  <c r="B40" i="7"/>
  <c r="B41" i="7"/>
  <c r="B42" i="7"/>
  <c r="B43" i="7"/>
  <c r="B44" i="7"/>
  <c r="B45" i="7"/>
  <c r="B46" i="7"/>
  <c r="B47" i="7"/>
  <c r="B48" i="7"/>
  <c r="B49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22" i="7"/>
  <c r="B23" i="7"/>
  <c r="B24" i="7"/>
  <c r="B25" i="7"/>
  <c r="B26" i="7"/>
  <c r="B16" i="7"/>
  <c r="B17" i="7"/>
  <c r="B18" i="7"/>
  <c r="B19" i="7"/>
  <c r="B20" i="7"/>
  <c r="B21" i="7"/>
  <c r="C15" i="7"/>
  <c r="D15" i="7"/>
  <c r="E15" i="7"/>
  <c r="F15" i="7"/>
  <c r="G15" i="7"/>
  <c r="H15" i="7"/>
  <c r="B15" i="7"/>
  <c r="C14" i="7"/>
  <c r="D14" i="7"/>
  <c r="E14" i="7"/>
  <c r="F14" i="7"/>
  <c r="G14" i="7"/>
  <c r="H14" i="7"/>
  <c r="B14" i="7"/>
  <c r="C52" i="7"/>
  <c r="C13" i="7" s="1"/>
  <c r="D52" i="7"/>
  <c r="D13" i="7" s="1"/>
  <c r="E52" i="7"/>
  <c r="E13" i="7" s="1"/>
  <c r="F52" i="7"/>
  <c r="F13" i="7" s="1"/>
  <c r="G52" i="7"/>
  <c r="G13" i="7" s="1"/>
  <c r="H52" i="7"/>
  <c r="H13" i="7" s="1"/>
  <c r="B52" i="7"/>
  <c r="B13" i="7" s="1"/>
  <c r="C97" i="7"/>
  <c r="D97" i="7"/>
  <c r="E97" i="7"/>
  <c r="F97" i="7"/>
  <c r="G97" i="7"/>
  <c r="H97" i="7"/>
  <c r="B97" i="7"/>
  <c r="C60" i="7"/>
  <c r="D60" i="7"/>
  <c r="E60" i="7"/>
  <c r="F60" i="7"/>
  <c r="G60" i="7"/>
  <c r="H60" i="7"/>
  <c r="B60" i="7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B46" i="5"/>
  <c r="B47" i="5"/>
  <c r="B48" i="5"/>
  <c r="B49" i="5"/>
  <c r="B37" i="5"/>
  <c r="B38" i="5"/>
  <c r="B39" i="5"/>
  <c r="B40" i="5"/>
  <c r="B41" i="5"/>
  <c r="B42" i="5"/>
  <c r="B43" i="5"/>
  <c r="B44" i="5"/>
  <c r="B45" i="5"/>
  <c r="B31" i="5"/>
  <c r="B32" i="5"/>
  <c r="B33" i="5"/>
  <c r="B34" i="5"/>
  <c r="B35" i="5"/>
  <c r="B36" i="5"/>
  <c r="B24" i="5"/>
  <c r="B25" i="5"/>
  <c r="B26" i="5"/>
  <c r="B27" i="5"/>
  <c r="B28" i="5"/>
  <c r="B29" i="5"/>
  <c r="B30" i="5"/>
  <c r="B16" i="5"/>
  <c r="B17" i="5"/>
  <c r="B18" i="5"/>
  <c r="B19" i="5"/>
  <c r="B20" i="5"/>
  <c r="B21" i="5"/>
  <c r="B22" i="5"/>
  <c r="B23" i="5"/>
  <c r="B15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B14" i="5"/>
  <c r="C52" i="5"/>
  <c r="C13" i="5" s="1"/>
  <c r="D52" i="5"/>
  <c r="D13" i="5" s="1"/>
  <c r="E52" i="5"/>
  <c r="E13" i="5" s="1"/>
  <c r="F52" i="5"/>
  <c r="F13" i="5" s="1"/>
  <c r="G52" i="5"/>
  <c r="G13" i="5" s="1"/>
  <c r="H52" i="5"/>
  <c r="H13" i="5" s="1"/>
  <c r="I52" i="5"/>
  <c r="I13" i="5" s="1"/>
  <c r="J52" i="5"/>
  <c r="J13" i="5" s="1"/>
  <c r="K52" i="5"/>
  <c r="K13" i="5" s="1"/>
  <c r="L52" i="5"/>
  <c r="L13" i="5" s="1"/>
  <c r="M52" i="5"/>
  <c r="M13" i="5" s="1"/>
  <c r="N52" i="5"/>
  <c r="N13" i="5" s="1"/>
  <c r="O52" i="5"/>
  <c r="O13" i="5" s="1"/>
  <c r="P52" i="5"/>
  <c r="P13" i="5" s="1"/>
  <c r="Q52" i="5"/>
  <c r="Q13" i="5" s="1"/>
  <c r="R52" i="5"/>
  <c r="R13" i="5" s="1"/>
  <c r="S52" i="5"/>
  <c r="S13" i="5" s="1"/>
  <c r="T52" i="5"/>
  <c r="T13" i="5" s="1"/>
  <c r="U52" i="5"/>
  <c r="U13" i="5" s="1"/>
  <c r="V52" i="5"/>
  <c r="V13" i="5" s="1"/>
  <c r="W52" i="5"/>
  <c r="W13" i="5" s="1"/>
  <c r="B52" i="5"/>
  <c r="B13" i="5" s="1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B60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B97" i="5"/>
  <c r="O60" i="4"/>
  <c r="O97" i="4"/>
  <c r="M60" i="4"/>
  <c r="M97" i="4"/>
  <c r="C46" i="4"/>
  <c r="D46" i="4"/>
  <c r="E46" i="4"/>
  <c r="F46" i="4"/>
  <c r="G46" i="4"/>
  <c r="H46" i="4"/>
  <c r="I46" i="4"/>
  <c r="J46" i="4"/>
  <c r="K46" i="4"/>
  <c r="L46" i="4"/>
  <c r="N46" i="4"/>
  <c r="P46" i="4"/>
  <c r="Q46" i="4"/>
  <c r="R46" i="4"/>
  <c r="C45" i="4"/>
  <c r="D45" i="4"/>
  <c r="E45" i="4"/>
  <c r="F45" i="4"/>
  <c r="G45" i="4"/>
  <c r="H45" i="4"/>
  <c r="I45" i="4"/>
  <c r="J45" i="4"/>
  <c r="K45" i="4"/>
  <c r="L45" i="4"/>
  <c r="N45" i="4"/>
  <c r="P45" i="4"/>
  <c r="Q45" i="4"/>
  <c r="R45" i="4"/>
  <c r="C44" i="4"/>
  <c r="D44" i="4"/>
  <c r="E44" i="4"/>
  <c r="F44" i="4"/>
  <c r="G44" i="4"/>
  <c r="H44" i="4"/>
  <c r="I44" i="4"/>
  <c r="J44" i="4"/>
  <c r="K44" i="4"/>
  <c r="L44" i="4"/>
  <c r="N44" i="4"/>
  <c r="P44" i="4"/>
  <c r="Q44" i="4"/>
  <c r="R44" i="4"/>
  <c r="C43" i="4"/>
  <c r="D43" i="4"/>
  <c r="E43" i="4"/>
  <c r="F43" i="4"/>
  <c r="G43" i="4"/>
  <c r="H43" i="4"/>
  <c r="I43" i="4"/>
  <c r="J43" i="4"/>
  <c r="K43" i="4"/>
  <c r="L43" i="4"/>
  <c r="N43" i="4"/>
  <c r="P43" i="4"/>
  <c r="Q43" i="4"/>
  <c r="R43" i="4"/>
  <c r="C42" i="4"/>
  <c r="D42" i="4"/>
  <c r="E42" i="4"/>
  <c r="F42" i="4"/>
  <c r="G42" i="4"/>
  <c r="H42" i="4"/>
  <c r="I42" i="4"/>
  <c r="J42" i="4"/>
  <c r="K42" i="4"/>
  <c r="L42" i="4"/>
  <c r="N42" i="4"/>
  <c r="P42" i="4"/>
  <c r="Q42" i="4"/>
  <c r="R42" i="4"/>
  <c r="C41" i="4"/>
  <c r="D41" i="4"/>
  <c r="E41" i="4"/>
  <c r="F41" i="4"/>
  <c r="G41" i="4"/>
  <c r="H41" i="4"/>
  <c r="I41" i="4"/>
  <c r="J41" i="4"/>
  <c r="K41" i="4"/>
  <c r="L41" i="4"/>
  <c r="N41" i="4"/>
  <c r="P41" i="4"/>
  <c r="Q41" i="4"/>
  <c r="R41" i="4"/>
  <c r="C40" i="4"/>
  <c r="D40" i="4"/>
  <c r="E40" i="4"/>
  <c r="F40" i="4"/>
  <c r="G40" i="4"/>
  <c r="H40" i="4"/>
  <c r="I40" i="4"/>
  <c r="J40" i="4"/>
  <c r="K40" i="4"/>
  <c r="L40" i="4"/>
  <c r="N40" i="4"/>
  <c r="P40" i="4"/>
  <c r="Q40" i="4"/>
  <c r="R40" i="4"/>
  <c r="C39" i="4"/>
  <c r="D39" i="4"/>
  <c r="E39" i="4"/>
  <c r="F39" i="4"/>
  <c r="G39" i="4"/>
  <c r="H39" i="4"/>
  <c r="I39" i="4"/>
  <c r="J39" i="4"/>
  <c r="K39" i="4"/>
  <c r="L39" i="4"/>
  <c r="N39" i="4"/>
  <c r="P39" i="4"/>
  <c r="Q39" i="4"/>
  <c r="R39" i="4"/>
  <c r="C38" i="4"/>
  <c r="D38" i="4"/>
  <c r="E38" i="4"/>
  <c r="F38" i="4"/>
  <c r="G38" i="4"/>
  <c r="H38" i="4"/>
  <c r="I38" i="4"/>
  <c r="J38" i="4"/>
  <c r="K38" i="4"/>
  <c r="L38" i="4"/>
  <c r="N38" i="4"/>
  <c r="P38" i="4"/>
  <c r="Q38" i="4"/>
  <c r="R38" i="4"/>
  <c r="C37" i="4"/>
  <c r="D37" i="4"/>
  <c r="E37" i="4"/>
  <c r="F37" i="4"/>
  <c r="G37" i="4"/>
  <c r="H37" i="4"/>
  <c r="I37" i="4"/>
  <c r="J37" i="4"/>
  <c r="K37" i="4"/>
  <c r="L37" i="4"/>
  <c r="N37" i="4"/>
  <c r="P37" i="4"/>
  <c r="Q37" i="4"/>
  <c r="R37" i="4"/>
  <c r="C36" i="4"/>
  <c r="D36" i="4"/>
  <c r="E36" i="4"/>
  <c r="F36" i="4"/>
  <c r="G36" i="4"/>
  <c r="H36" i="4"/>
  <c r="I36" i="4"/>
  <c r="J36" i="4"/>
  <c r="K36" i="4"/>
  <c r="L36" i="4"/>
  <c r="N36" i="4"/>
  <c r="P36" i="4"/>
  <c r="Q36" i="4"/>
  <c r="R36" i="4"/>
  <c r="C35" i="4"/>
  <c r="D35" i="4"/>
  <c r="E35" i="4"/>
  <c r="F35" i="4"/>
  <c r="G35" i="4"/>
  <c r="H35" i="4"/>
  <c r="I35" i="4"/>
  <c r="J35" i="4"/>
  <c r="K35" i="4"/>
  <c r="L35" i="4"/>
  <c r="N35" i="4"/>
  <c r="P35" i="4"/>
  <c r="Q35" i="4"/>
  <c r="R35" i="4"/>
  <c r="C34" i="4"/>
  <c r="D34" i="4"/>
  <c r="E34" i="4"/>
  <c r="F34" i="4"/>
  <c r="G34" i="4"/>
  <c r="H34" i="4"/>
  <c r="I34" i="4"/>
  <c r="J34" i="4"/>
  <c r="K34" i="4"/>
  <c r="L34" i="4"/>
  <c r="N34" i="4"/>
  <c r="P34" i="4"/>
  <c r="Q34" i="4"/>
  <c r="R34" i="4"/>
  <c r="C33" i="4"/>
  <c r="D33" i="4"/>
  <c r="E33" i="4"/>
  <c r="F33" i="4"/>
  <c r="G33" i="4"/>
  <c r="H33" i="4"/>
  <c r="I33" i="4"/>
  <c r="J33" i="4"/>
  <c r="K33" i="4"/>
  <c r="L33" i="4"/>
  <c r="N33" i="4"/>
  <c r="P33" i="4"/>
  <c r="Q33" i="4"/>
  <c r="R33" i="4"/>
  <c r="C32" i="4"/>
  <c r="D32" i="4"/>
  <c r="E32" i="4"/>
  <c r="F32" i="4"/>
  <c r="G32" i="4"/>
  <c r="H32" i="4"/>
  <c r="I32" i="4"/>
  <c r="J32" i="4"/>
  <c r="K32" i="4"/>
  <c r="L32" i="4"/>
  <c r="N32" i="4"/>
  <c r="P32" i="4"/>
  <c r="Q32" i="4"/>
  <c r="R32" i="4"/>
  <c r="C31" i="4"/>
  <c r="D31" i="4"/>
  <c r="E31" i="4"/>
  <c r="F31" i="4"/>
  <c r="G31" i="4"/>
  <c r="H31" i="4"/>
  <c r="I31" i="4"/>
  <c r="J31" i="4"/>
  <c r="K31" i="4"/>
  <c r="L31" i="4"/>
  <c r="N31" i="4"/>
  <c r="P31" i="4"/>
  <c r="Q31" i="4"/>
  <c r="R31" i="4"/>
  <c r="C30" i="4"/>
  <c r="D30" i="4"/>
  <c r="E30" i="4"/>
  <c r="F30" i="4"/>
  <c r="G30" i="4"/>
  <c r="H30" i="4"/>
  <c r="I30" i="4"/>
  <c r="J30" i="4"/>
  <c r="K30" i="4"/>
  <c r="L30" i="4"/>
  <c r="N30" i="4"/>
  <c r="P30" i="4"/>
  <c r="Q30" i="4"/>
  <c r="R30" i="4"/>
  <c r="C29" i="4"/>
  <c r="D29" i="4"/>
  <c r="E29" i="4"/>
  <c r="F29" i="4"/>
  <c r="G29" i="4"/>
  <c r="H29" i="4"/>
  <c r="I29" i="4"/>
  <c r="J29" i="4"/>
  <c r="K29" i="4"/>
  <c r="L29" i="4"/>
  <c r="N29" i="4"/>
  <c r="P29" i="4"/>
  <c r="Q29" i="4"/>
  <c r="R29" i="4"/>
  <c r="C28" i="4"/>
  <c r="D28" i="4"/>
  <c r="E28" i="4"/>
  <c r="F28" i="4"/>
  <c r="G28" i="4"/>
  <c r="H28" i="4"/>
  <c r="I28" i="4"/>
  <c r="J28" i="4"/>
  <c r="K28" i="4"/>
  <c r="L28" i="4"/>
  <c r="N28" i="4"/>
  <c r="P28" i="4"/>
  <c r="Q28" i="4"/>
  <c r="R28" i="4"/>
  <c r="C27" i="4"/>
  <c r="D27" i="4"/>
  <c r="E27" i="4"/>
  <c r="F27" i="4"/>
  <c r="G27" i="4"/>
  <c r="H27" i="4"/>
  <c r="I27" i="4"/>
  <c r="J27" i="4"/>
  <c r="K27" i="4"/>
  <c r="L27" i="4"/>
  <c r="N27" i="4"/>
  <c r="P27" i="4"/>
  <c r="Q27" i="4"/>
  <c r="R27" i="4"/>
  <c r="C26" i="4"/>
  <c r="D26" i="4"/>
  <c r="E26" i="4"/>
  <c r="F26" i="4"/>
  <c r="G26" i="4"/>
  <c r="H26" i="4"/>
  <c r="I26" i="4"/>
  <c r="J26" i="4"/>
  <c r="K26" i="4"/>
  <c r="L26" i="4"/>
  <c r="N26" i="4"/>
  <c r="P26" i="4"/>
  <c r="Q26" i="4"/>
  <c r="R26" i="4"/>
  <c r="C25" i="4"/>
  <c r="D25" i="4"/>
  <c r="E25" i="4"/>
  <c r="F25" i="4"/>
  <c r="G25" i="4"/>
  <c r="H25" i="4"/>
  <c r="I25" i="4"/>
  <c r="J25" i="4"/>
  <c r="K25" i="4"/>
  <c r="L25" i="4"/>
  <c r="N25" i="4"/>
  <c r="P25" i="4"/>
  <c r="Q25" i="4"/>
  <c r="R25" i="4"/>
  <c r="C24" i="4"/>
  <c r="D24" i="4"/>
  <c r="E24" i="4"/>
  <c r="F24" i="4"/>
  <c r="G24" i="4"/>
  <c r="H24" i="4"/>
  <c r="I24" i="4"/>
  <c r="J24" i="4"/>
  <c r="K24" i="4"/>
  <c r="L24" i="4"/>
  <c r="N24" i="4"/>
  <c r="P24" i="4"/>
  <c r="Q24" i="4"/>
  <c r="R24" i="4"/>
  <c r="C23" i="4"/>
  <c r="D23" i="4"/>
  <c r="E23" i="4"/>
  <c r="F23" i="4"/>
  <c r="G23" i="4"/>
  <c r="H23" i="4"/>
  <c r="I23" i="4"/>
  <c r="J23" i="4"/>
  <c r="K23" i="4"/>
  <c r="L23" i="4"/>
  <c r="N23" i="4"/>
  <c r="P23" i="4"/>
  <c r="Q23" i="4"/>
  <c r="R23" i="4"/>
  <c r="C22" i="4"/>
  <c r="D22" i="4"/>
  <c r="E22" i="4"/>
  <c r="F22" i="4"/>
  <c r="G22" i="4"/>
  <c r="H22" i="4"/>
  <c r="I22" i="4"/>
  <c r="J22" i="4"/>
  <c r="K22" i="4"/>
  <c r="L22" i="4"/>
  <c r="N22" i="4"/>
  <c r="P22" i="4"/>
  <c r="Q22" i="4"/>
  <c r="R22" i="4"/>
  <c r="C21" i="4"/>
  <c r="D21" i="4"/>
  <c r="E21" i="4"/>
  <c r="F21" i="4"/>
  <c r="G21" i="4"/>
  <c r="H21" i="4"/>
  <c r="I21" i="4"/>
  <c r="J21" i="4"/>
  <c r="K21" i="4"/>
  <c r="L21" i="4"/>
  <c r="N21" i="4"/>
  <c r="P21" i="4"/>
  <c r="Q21" i="4"/>
  <c r="R21" i="4"/>
  <c r="C20" i="4"/>
  <c r="D20" i="4"/>
  <c r="E20" i="4"/>
  <c r="F20" i="4"/>
  <c r="G20" i="4"/>
  <c r="H20" i="4"/>
  <c r="I20" i="4"/>
  <c r="J20" i="4"/>
  <c r="K20" i="4"/>
  <c r="L20" i="4"/>
  <c r="N20" i="4"/>
  <c r="P20" i="4"/>
  <c r="Q20" i="4"/>
  <c r="R20" i="4"/>
  <c r="C19" i="4"/>
  <c r="D19" i="4"/>
  <c r="E19" i="4"/>
  <c r="F19" i="4"/>
  <c r="G19" i="4"/>
  <c r="H19" i="4"/>
  <c r="I19" i="4"/>
  <c r="J19" i="4"/>
  <c r="K19" i="4"/>
  <c r="L19" i="4"/>
  <c r="N19" i="4"/>
  <c r="P19" i="4"/>
  <c r="Q19" i="4"/>
  <c r="R19" i="4"/>
  <c r="C18" i="4"/>
  <c r="D18" i="4"/>
  <c r="E18" i="4"/>
  <c r="F18" i="4"/>
  <c r="G18" i="4"/>
  <c r="H18" i="4"/>
  <c r="I18" i="4"/>
  <c r="J18" i="4"/>
  <c r="K18" i="4"/>
  <c r="L18" i="4"/>
  <c r="N18" i="4"/>
  <c r="P18" i="4"/>
  <c r="Q18" i="4"/>
  <c r="R18" i="4"/>
  <c r="C17" i="4"/>
  <c r="D17" i="4"/>
  <c r="E17" i="4"/>
  <c r="F17" i="4"/>
  <c r="G17" i="4"/>
  <c r="H17" i="4"/>
  <c r="I17" i="4"/>
  <c r="J17" i="4"/>
  <c r="K17" i="4"/>
  <c r="L17" i="4"/>
  <c r="N17" i="4"/>
  <c r="P17" i="4"/>
  <c r="Q17" i="4"/>
  <c r="R17" i="4"/>
  <c r="C16" i="4"/>
  <c r="D16" i="4"/>
  <c r="E16" i="4"/>
  <c r="F16" i="4"/>
  <c r="G16" i="4"/>
  <c r="H16" i="4"/>
  <c r="I16" i="4"/>
  <c r="J16" i="4"/>
  <c r="K16" i="4"/>
  <c r="L16" i="4"/>
  <c r="N16" i="4"/>
  <c r="P16" i="4"/>
  <c r="Q16" i="4"/>
  <c r="R16" i="4"/>
  <c r="C15" i="4"/>
  <c r="D15" i="4"/>
  <c r="E15" i="4"/>
  <c r="F15" i="4"/>
  <c r="G15" i="4"/>
  <c r="H15" i="4"/>
  <c r="I15" i="4"/>
  <c r="J15" i="4"/>
  <c r="K15" i="4"/>
  <c r="L15" i="4"/>
  <c r="N15" i="4"/>
  <c r="P15" i="4"/>
  <c r="Q15" i="4"/>
  <c r="R15" i="4"/>
  <c r="C14" i="4"/>
  <c r="D14" i="4"/>
  <c r="E14" i="4"/>
  <c r="F14" i="4"/>
  <c r="G14" i="4"/>
  <c r="H14" i="4"/>
  <c r="I14" i="4"/>
  <c r="J14" i="4"/>
  <c r="K14" i="4"/>
  <c r="L14" i="4"/>
  <c r="N14" i="4"/>
  <c r="P14" i="4"/>
  <c r="Q14" i="4"/>
  <c r="R14" i="4"/>
  <c r="C13" i="4"/>
  <c r="D13" i="4"/>
  <c r="E13" i="4"/>
  <c r="F13" i="4"/>
  <c r="G13" i="4"/>
  <c r="H13" i="4"/>
  <c r="I13" i="4"/>
  <c r="J13" i="4"/>
  <c r="K13" i="4"/>
  <c r="L13" i="4"/>
  <c r="N13" i="4"/>
  <c r="P13" i="4"/>
  <c r="Q13" i="4"/>
  <c r="R13" i="4"/>
  <c r="C12" i="4"/>
  <c r="D12" i="4"/>
  <c r="E12" i="4"/>
  <c r="F12" i="4"/>
  <c r="G12" i="4"/>
  <c r="H12" i="4"/>
  <c r="I12" i="4"/>
  <c r="J12" i="4"/>
  <c r="K12" i="4"/>
  <c r="L12" i="4"/>
  <c r="N12" i="4"/>
  <c r="P12" i="4"/>
  <c r="Q12" i="4"/>
  <c r="R12" i="4"/>
  <c r="C11" i="4"/>
  <c r="D11" i="4"/>
  <c r="E11" i="4"/>
  <c r="F11" i="4"/>
  <c r="G11" i="4"/>
  <c r="H11" i="4"/>
  <c r="I11" i="4"/>
  <c r="J11" i="4"/>
  <c r="K11" i="4"/>
  <c r="L11" i="4"/>
  <c r="N11" i="4"/>
  <c r="P11" i="4"/>
  <c r="Q11" i="4"/>
  <c r="R11" i="4"/>
  <c r="B40" i="4"/>
  <c r="B41" i="4"/>
  <c r="B42" i="4"/>
  <c r="B43" i="4"/>
  <c r="B44" i="4"/>
  <c r="B45" i="4"/>
  <c r="B46" i="4"/>
  <c r="B32" i="4"/>
  <c r="B33" i="4"/>
  <c r="B34" i="4"/>
  <c r="B35" i="4"/>
  <c r="B36" i="4"/>
  <c r="B37" i="4"/>
  <c r="B38" i="4"/>
  <c r="B39" i="4"/>
  <c r="B25" i="4"/>
  <c r="B26" i="4"/>
  <c r="B27" i="4"/>
  <c r="B28" i="4"/>
  <c r="B29" i="4"/>
  <c r="B30" i="4"/>
  <c r="B31" i="4"/>
  <c r="B22" i="4"/>
  <c r="B23" i="4"/>
  <c r="B24" i="4"/>
  <c r="B19" i="4"/>
  <c r="B20" i="4"/>
  <c r="B21" i="4"/>
  <c r="B14" i="4"/>
  <c r="B15" i="4"/>
  <c r="B16" i="4"/>
  <c r="B17" i="4"/>
  <c r="B18" i="4"/>
  <c r="B13" i="4"/>
  <c r="B12" i="4"/>
  <c r="B11" i="4"/>
  <c r="B11" i="3"/>
  <c r="R49" i="4"/>
  <c r="R10" i="4" s="1"/>
  <c r="N48" i="4"/>
  <c r="C49" i="4"/>
  <c r="C48" i="4" s="1"/>
  <c r="D49" i="4"/>
  <c r="D48" i="4" s="1"/>
  <c r="E49" i="4"/>
  <c r="E48" i="4" s="1"/>
  <c r="F49" i="4"/>
  <c r="F48" i="4" s="1"/>
  <c r="G49" i="4"/>
  <c r="G48" i="4" s="1"/>
  <c r="H49" i="4"/>
  <c r="H48" i="4" s="1"/>
  <c r="I49" i="4"/>
  <c r="I48" i="4" s="1"/>
  <c r="J49" i="4"/>
  <c r="J48" i="4" s="1"/>
  <c r="K49" i="4"/>
  <c r="K48" i="4" s="1"/>
  <c r="L49" i="4"/>
  <c r="L48" i="4" s="1"/>
  <c r="P49" i="4"/>
  <c r="P10" i="4" s="1"/>
  <c r="Q49" i="4"/>
  <c r="B49" i="4"/>
  <c r="M49" i="4" s="1"/>
  <c r="C57" i="4"/>
  <c r="D57" i="4"/>
  <c r="E57" i="4"/>
  <c r="F57" i="4"/>
  <c r="G57" i="4"/>
  <c r="H57" i="4"/>
  <c r="I57" i="4"/>
  <c r="J57" i="4"/>
  <c r="K57" i="4"/>
  <c r="L57" i="4"/>
  <c r="N57" i="4"/>
  <c r="P57" i="4"/>
  <c r="Q57" i="4"/>
  <c r="R57" i="4"/>
  <c r="B57" i="4"/>
  <c r="C94" i="4"/>
  <c r="D94" i="4"/>
  <c r="E94" i="4"/>
  <c r="F94" i="4"/>
  <c r="G94" i="4"/>
  <c r="H94" i="4"/>
  <c r="I94" i="4"/>
  <c r="J94" i="4"/>
  <c r="K94" i="4"/>
  <c r="L94" i="4"/>
  <c r="N94" i="4"/>
  <c r="P94" i="4"/>
  <c r="Q94" i="4"/>
  <c r="R94" i="4"/>
  <c r="B94" i="4"/>
  <c r="M55" i="3"/>
  <c r="M60" i="3"/>
  <c r="M97" i="3"/>
  <c r="C46" i="3"/>
  <c r="D46" i="3"/>
  <c r="E46" i="3"/>
  <c r="F46" i="3"/>
  <c r="G46" i="3"/>
  <c r="H46" i="3"/>
  <c r="I46" i="3"/>
  <c r="J46" i="3"/>
  <c r="K46" i="3"/>
  <c r="L46" i="3"/>
  <c r="N46" i="3"/>
  <c r="C45" i="3"/>
  <c r="D45" i="3"/>
  <c r="E45" i="3"/>
  <c r="F45" i="3"/>
  <c r="G45" i="3"/>
  <c r="H45" i="3"/>
  <c r="I45" i="3"/>
  <c r="J45" i="3"/>
  <c r="K45" i="3"/>
  <c r="L45" i="3"/>
  <c r="N45" i="3"/>
  <c r="C44" i="3"/>
  <c r="D44" i="3"/>
  <c r="E44" i="3"/>
  <c r="F44" i="3"/>
  <c r="G44" i="3"/>
  <c r="H44" i="3"/>
  <c r="I44" i="3"/>
  <c r="J44" i="3"/>
  <c r="K44" i="3"/>
  <c r="L44" i="3"/>
  <c r="N44" i="3"/>
  <c r="N43" i="3"/>
  <c r="C43" i="3"/>
  <c r="D43" i="3"/>
  <c r="E43" i="3"/>
  <c r="F43" i="3"/>
  <c r="G43" i="3"/>
  <c r="H43" i="3"/>
  <c r="I43" i="3"/>
  <c r="J43" i="3"/>
  <c r="K43" i="3"/>
  <c r="L43" i="3"/>
  <c r="C42" i="3"/>
  <c r="D42" i="3"/>
  <c r="E42" i="3"/>
  <c r="F42" i="3"/>
  <c r="G42" i="3"/>
  <c r="H42" i="3"/>
  <c r="I42" i="3"/>
  <c r="J42" i="3"/>
  <c r="K42" i="3"/>
  <c r="L42" i="3"/>
  <c r="N42" i="3"/>
  <c r="C41" i="3"/>
  <c r="D41" i="3"/>
  <c r="E41" i="3"/>
  <c r="F41" i="3"/>
  <c r="G41" i="3"/>
  <c r="H41" i="3"/>
  <c r="I41" i="3"/>
  <c r="J41" i="3"/>
  <c r="K41" i="3"/>
  <c r="L41" i="3"/>
  <c r="N41" i="3"/>
  <c r="C40" i="3"/>
  <c r="D40" i="3"/>
  <c r="E40" i="3"/>
  <c r="F40" i="3"/>
  <c r="G40" i="3"/>
  <c r="H40" i="3"/>
  <c r="I40" i="3"/>
  <c r="J40" i="3"/>
  <c r="K40" i="3"/>
  <c r="L40" i="3"/>
  <c r="N40" i="3"/>
  <c r="C39" i="3"/>
  <c r="D39" i="3"/>
  <c r="E39" i="3"/>
  <c r="F39" i="3"/>
  <c r="G39" i="3"/>
  <c r="H39" i="3"/>
  <c r="I39" i="3"/>
  <c r="J39" i="3"/>
  <c r="K39" i="3"/>
  <c r="L39" i="3"/>
  <c r="N39" i="3"/>
  <c r="C38" i="3"/>
  <c r="D38" i="3"/>
  <c r="E38" i="3"/>
  <c r="F38" i="3"/>
  <c r="G38" i="3"/>
  <c r="H38" i="3"/>
  <c r="I38" i="3"/>
  <c r="J38" i="3"/>
  <c r="K38" i="3"/>
  <c r="L38" i="3"/>
  <c r="N38" i="3"/>
  <c r="C37" i="3"/>
  <c r="D37" i="3"/>
  <c r="E37" i="3"/>
  <c r="F37" i="3"/>
  <c r="G37" i="3"/>
  <c r="H37" i="3"/>
  <c r="I37" i="3"/>
  <c r="J37" i="3"/>
  <c r="K37" i="3"/>
  <c r="L37" i="3"/>
  <c r="N37" i="3"/>
  <c r="C36" i="3"/>
  <c r="D36" i="3"/>
  <c r="E36" i="3"/>
  <c r="F36" i="3"/>
  <c r="G36" i="3"/>
  <c r="H36" i="3"/>
  <c r="I36" i="3"/>
  <c r="J36" i="3"/>
  <c r="K36" i="3"/>
  <c r="L36" i="3"/>
  <c r="N36" i="3"/>
  <c r="C35" i="3"/>
  <c r="D35" i="3"/>
  <c r="E35" i="3"/>
  <c r="F35" i="3"/>
  <c r="G35" i="3"/>
  <c r="H35" i="3"/>
  <c r="I35" i="3"/>
  <c r="J35" i="3"/>
  <c r="K35" i="3"/>
  <c r="L35" i="3"/>
  <c r="N35" i="3"/>
  <c r="B35" i="3"/>
  <c r="B36" i="3"/>
  <c r="C34" i="3"/>
  <c r="D34" i="3"/>
  <c r="E34" i="3"/>
  <c r="F34" i="3"/>
  <c r="G34" i="3"/>
  <c r="H34" i="3"/>
  <c r="I34" i="3"/>
  <c r="J34" i="3"/>
  <c r="K34" i="3"/>
  <c r="L34" i="3"/>
  <c r="N34" i="3"/>
  <c r="C33" i="3"/>
  <c r="D33" i="3"/>
  <c r="E33" i="3"/>
  <c r="F33" i="3"/>
  <c r="G33" i="3"/>
  <c r="H33" i="3"/>
  <c r="I33" i="3"/>
  <c r="J33" i="3"/>
  <c r="K33" i="3"/>
  <c r="L33" i="3"/>
  <c r="N33" i="3"/>
  <c r="C32" i="3"/>
  <c r="D32" i="3"/>
  <c r="E32" i="3"/>
  <c r="F32" i="3"/>
  <c r="G32" i="3"/>
  <c r="H32" i="3"/>
  <c r="I32" i="3"/>
  <c r="J32" i="3"/>
  <c r="K32" i="3"/>
  <c r="L32" i="3"/>
  <c r="N32" i="3"/>
  <c r="C31" i="3"/>
  <c r="D31" i="3"/>
  <c r="E31" i="3"/>
  <c r="F31" i="3"/>
  <c r="G31" i="3"/>
  <c r="H31" i="3"/>
  <c r="I31" i="3"/>
  <c r="J31" i="3"/>
  <c r="K31" i="3"/>
  <c r="L31" i="3"/>
  <c r="N31" i="3"/>
  <c r="C30" i="3"/>
  <c r="D30" i="3"/>
  <c r="E30" i="3"/>
  <c r="F30" i="3"/>
  <c r="G30" i="3"/>
  <c r="H30" i="3"/>
  <c r="I30" i="3"/>
  <c r="J30" i="3"/>
  <c r="K30" i="3"/>
  <c r="L30" i="3"/>
  <c r="N30" i="3"/>
  <c r="C29" i="3"/>
  <c r="D29" i="3"/>
  <c r="E29" i="3"/>
  <c r="F29" i="3"/>
  <c r="G29" i="3"/>
  <c r="H29" i="3"/>
  <c r="I29" i="3"/>
  <c r="J29" i="3"/>
  <c r="K29" i="3"/>
  <c r="L29" i="3"/>
  <c r="N29" i="3"/>
  <c r="C28" i="3"/>
  <c r="D28" i="3"/>
  <c r="E28" i="3"/>
  <c r="F28" i="3"/>
  <c r="G28" i="3"/>
  <c r="H28" i="3"/>
  <c r="I28" i="3"/>
  <c r="J28" i="3"/>
  <c r="K28" i="3"/>
  <c r="L28" i="3"/>
  <c r="N28" i="3"/>
  <c r="C27" i="3"/>
  <c r="D27" i="3"/>
  <c r="E27" i="3"/>
  <c r="F27" i="3"/>
  <c r="G27" i="3"/>
  <c r="H27" i="3"/>
  <c r="I27" i="3"/>
  <c r="J27" i="3"/>
  <c r="K27" i="3"/>
  <c r="L27" i="3"/>
  <c r="N27" i="3"/>
  <c r="C26" i="3"/>
  <c r="D26" i="3"/>
  <c r="E26" i="3"/>
  <c r="F26" i="3"/>
  <c r="G26" i="3"/>
  <c r="H26" i="3"/>
  <c r="I26" i="3"/>
  <c r="J26" i="3"/>
  <c r="K26" i="3"/>
  <c r="L26" i="3"/>
  <c r="N26" i="3"/>
  <c r="C25" i="3"/>
  <c r="D25" i="3"/>
  <c r="E25" i="3"/>
  <c r="F25" i="3"/>
  <c r="G25" i="3"/>
  <c r="H25" i="3"/>
  <c r="I25" i="3"/>
  <c r="J25" i="3"/>
  <c r="K25" i="3"/>
  <c r="L25" i="3"/>
  <c r="N25" i="3"/>
  <c r="C24" i="3"/>
  <c r="D24" i="3"/>
  <c r="E24" i="3"/>
  <c r="F24" i="3"/>
  <c r="G24" i="3"/>
  <c r="H24" i="3"/>
  <c r="I24" i="3"/>
  <c r="J24" i="3"/>
  <c r="K24" i="3"/>
  <c r="L24" i="3"/>
  <c r="N24" i="3"/>
  <c r="C23" i="3"/>
  <c r="D23" i="3"/>
  <c r="E23" i="3"/>
  <c r="F23" i="3"/>
  <c r="G23" i="3"/>
  <c r="H23" i="3"/>
  <c r="I23" i="3"/>
  <c r="J23" i="3"/>
  <c r="K23" i="3"/>
  <c r="L23" i="3"/>
  <c r="N23" i="3"/>
  <c r="C22" i="3"/>
  <c r="D22" i="3"/>
  <c r="E22" i="3"/>
  <c r="F22" i="3"/>
  <c r="G22" i="3"/>
  <c r="H22" i="3"/>
  <c r="I22" i="3"/>
  <c r="J22" i="3"/>
  <c r="K22" i="3"/>
  <c r="L22" i="3"/>
  <c r="N22" i="3"/>
  <c r="C21" i="3"/>
  <c r="D21" i="3"/>
  <c r="E21" i="3"/>
  <c r="F21" i="3"/>
  <c r="G21" i="3"/>
  <c r="H21" i="3"/>
  <c r="I21" i="3"/>
  <c r="J21" i="3"/>
  <c r="K21" i="3"/>
  <c r="L21" i="3"/>
  <c r="N21" i="3"/>
  <c r="C20" i="3"/>
  <c r="D20" i="3"/>
  <c r="E20" i="3"/>
  <c r="F20" i="3"/>
  <c r="G20" i="3"/>
  <c r="H20" i="3"/>
  <c r="I20" i="3"/>
  <c r="J20" i="3"/>
  <c r="K20" i="3"/>
  <c r="L20" i="3"/>
  <c r="N20" i="3"/>
  <c r="C19" i="3"/>
  <c r="D19" i="3"/>
  <c r="E19" i="3"/>
  <c r="F19" i="3"/>
  <c r="G19" i="3"/>
  <c r="H19" i="3"/>
  <c r="I19" i="3"/>
  <c r="J19" i="3"/>
  <c r="K19" i="3"/>
  <c r="L19" i="3"/>
  <c r="N19" i="3"/>
  <c r="C18" i="3"/>
  <c r="D18" i="3"/>
  <c r="E18" i="3"/>
  <c r="F18" i="3"/>
  <c r="G18" i="3"/>
  <c r="H18" i="3"/>
  <c r="I18" i="3"/>
  <c r="J18" i="3"/>
  <c r="K18" i="3"/>
  <c r="L18" i="3"/>
  <c r="N18" i="3"/>
  <c r="C17" i="3"/>
  <c r="D17" i="3"/>
  <c r="E17" i="3"/>
  <c r="F17" i="3"/>
  <c r="G17" i="3"/>
  <c r="H17" i="3"/>
  <c r="I17" i="3"/>
  <c r="J17" i="3"/>
  <c r="K17" i="3"/>
  <c r="L17" i="3"/>
  <c r="N17" i="3"/>
  <c r="C16" i="3"/>
  <c r="D16" i="3"/>
  <c r="E16" i="3"/>
  <c r="F16" i="3"/>
  <c r="G16" i="3"/>
  <c r="H16" i="3"/>
  <c r="I16" i="3"/>
  <c r="J16" i="3"/>
  <c r="K16" i="3"/>
  <c r="L16" i="3"/>
  <c r="N16" i="3"/>
  <c r="C15" i="3"/>
  <c r="D15" i="3"/>
  <c r="E15" i="3"/>
  <c r="F15" i="3"/>
  <c r="G15" i="3"/>
  <c r="H15" i="3"/>
  <c r="I15" i="3"/>
  <c r="J15" i="3"/>
  <c r="K15" i="3"/>
  <c r="L15" i="3"/>
  <c r="N15" i="3"/>
  <c r="C14" i="3"/>
  <c r="D14" i="3"/>
  <c r="E14" i="3"/>
  <c r="F14" i="3"/>
  <c r="G14" i="3"/>
  <c r="H14" i="3"/>
  <c r="I14" i="3"/>
  <c r="J14" i="3"/>
  <c r="K14" i="3"/>
  <c r="L14" i="3"/>
  <c r="N14" i="3"/>
  <c r="C13" i="3"/>
  <c r="D13" i="3"/>
  <c r="E13" i="3"/>
  <c r="F13" i="3"/>
  <c r="G13" i="3"/>
  <c r="H13" i="3"/>
  <c r="I13" i="3"/>
  <c r="J13" i="3"/>
  <c r="K13" i="3"/>
  <c r="L13" i="3"/>
  <c r="N13" i="3"/>
  <c r="C12" i="3"/>
  <c r="D12" i="3"/>
  <c r="E12" i="3"/>
  <c r="F12" i="3"/>
  <c r="G12" i="3"/>
  <c r="H12" i="3"/>
  <c r="I12" i="3"/>
  <c r="J12" i="3"/>
  <c r="K12" i="3"/>
  <c r="L12" i="3"/>
  <c r="N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7" i="3"/>
  <c r="B38" i="3"/>
  <c r="B39" i="3"/>
  <c r="B40" i="3"/>
  <c r="B41" i="3"/>
  <c r="B42" i="3"/>
  <c r="B43" i="3"/>
  <c r="B44" i="3"/>
  <c r="B45" i="3"/>
  <c r="B46" i="3"/>
  <c r="B12" i="3"/>
  <c r="C11" i="3"/>
  <c r="D11" i="3"/>
  <c r="E11" i="3"/>
  <c r="F11" i="3"/>
  <c r="G11" i="3"/>
  <c r="H11" i="3"/>
  <c r="I11" i="3"/>
  <c r="J11" i="3"/>
  <c r="K11" i="3"/>
  <c r="L11" i="3"/>
  <c r="N11" i="3"/>
  <c r="C49" i="3"/>
  <c r="C48" i="3" s="1"/>
  <c r="D49" i="3"/>
  <c r="D10" i="3" s="1"/>
  <c r="D9" i="3" s="1"/>
  <c r="E49" i="3"/>
  <c r="E48" i="3" s="1"/>
  <c r="F49" i="3"/>
  <c r="F10" i="3" s="1"/>
  <c r="F9" i="3" s="1"/>
  <c r="G49" i="3"/>
  <c r="G48" i="3" s="1"/>
  <c r="H49" i="3"/>
  <c r="H10" i="3" s="1"/>
  <c r="H9" i="3" s="1"/>
  <c r="I49" i="3"/>
  <c r="I48" i="3" s="1"/>
  <c r="J49" i="3"/>
  <c r="J10" i="3" s="1"/>
  <c r="J9" i="3" s="1"/>
  <c r="K49" i="3"/>
  <c r="K48" i="3" s="1"/>
  <c r="L49" i="3"/>
  <c r="L10" i="3" s="1"/>
  <c r="L9" i="3" s="1"/>
  <c r="N49" i="3"/>
  <c r="N10" i="3" s="1"/>
  <c r="B49" i="3"/>
  <c r="C57" i="3"/>
  <c r="D57" i="3"/>
  <c r="E57" i="3"/>
  <c r="F57" i="3"/>
  <c r="G57" i="3"/>
  <c r="H57" i="3"/>
  <c r="I57" i="3"/>
  <c r="J57" i="3"/>
  <c r="K57" i="3"/>
  <c r="L57" i="3"/>
  <c r="N57" i="3"/>
  <c r="B57" i="3"/>
  <c r="N94" i="3"/>
  <c r="B94" i="3"/>
  <c r="B31" i="2"/>
  <c r="C94" i="3"/>
  <c r="D94" i="3"/>
  <c r="E94" i="3"/>
  <c r="F94" i="3"/>
  <c r="G94" i="3"/>
  <c r="H94" i="3"/>
  <c r="I94" i="3"/>
  <c r="J94" i="3"/>
  <c r="K94" i="3"/>
  <c r="L94" i="3"/>
  <c r="N58" i="2"/>
  <c r="M61" i="2"/>
  <c r="M98" i="2"/>
  <c r="C47" i="2"/>
  <c r="D47" i="2"/>
  <c r="E47" i="2"/>
  <c r="F47" i="2"/>
  <c r="G47" i="2"/>
  <c r="H47" i="2"/>
  <c r="I47" i="2"/>
  <c r="J47" i="2"/>
  <c r="K47" i="2"/>
  <c r="L47" i="2"/>
  <c r="N47" i="2"/>
  <c r="C46" i="2"/>
  <c r="D46" i="2"/>
  <c r="E46" i="2"/>
  <c r="F46" i="2"/>
  <c r="G46" i="2"/>
  <c r="H46" i="2"/>
  <c r="I46" i="2"/>
  <c r="J46" i="2"/>
  <c r="K46" i="2"/>
  <c r="L46" i="2"/>
  <c r="N46" i="2"/>
  <c r="C45" i="2"/>
  <c r="D45" i="2"/>
  <c r="E45" i="2"/>
  <c r="F45" i="2"/>
  <c r="G45" i="2"/>
  <c r="H45" i="2"/>
  <c r="I45" i="2"/>
  <c r="J45" i="2"/>
  <c r="K45" i="2"/>
  <c r="L45" i="2"/>
  <c r="N45" i="2"/>
  <c r="C44" i="2"/>
  <c r="D44" i="2"/>
  <c r="E44" i="2"/>
  <c r="F44" i="2"/>
  <c r="G44" i="2"/>
  <c r="H44" i="2"/>
  <c r="I44" i="2"/>
  <c r="J44" i="2"/>
  <c r="K44" i="2"/>
  <c r="L44" i="2"/>
  <c r="N44" i="2"/>
  <c r="C43" i="2"/>
  <c r="D43" i="2"/>
  <c r="E43" i="2"/>
  <c r="F43" i="2"/>
  <c r="G43" i="2"/>
  <c r="H43" i="2"/>
  <c r="I43" i="2"/>
  <c r="J43" i="2"/>
  <c r="K43" i="2"/>
  <c r="L43" i="2"/>
  <c r="N43" i="2"/>
  <c r="C42" i="2"/>
  <c r="D42" i="2"/>
  <c r="E42" i="2"/>
  <c r="F42" i="2"/>
  <c r="G42" i="2"/>
  <c r="H42" i="2"/>
  <c r="I42" i="2"/>
  <c r="J42" i="2"/>
  <c r="K42" i="2"/>
  <c r="L42" i="2"/>
  <c r="N42" i="2"/>
  <c r="C41" i="2"/>
  <c r="D41" i="2"/>
  <c r="E41" i="2"/>
  <c r="F41" i="2"/>
  <c r="G41" i="2"/>
  <c r="H41" i="2"/>
  <c r="I41" i="2"/>
  <c r="J41" i="2"/>
  <c r="K41" i="2"/>
  <c r="L41" i="2"/>
  <c r="N41" i="2"/>
  <c r="C40" i="2"/>
  <c r="D40" i="2"/>
  <c r="E40" i="2"/>
  <c r="F40" i="2"/>
  <c r="G40" i="2"/>
  <c r="H40" i="2"/>
  <c r="I40" i="2"/>
  <c r="J40" i="2"/>
  <c r="K40" i="2"/>
  <c r="L40" i="2"/>
  <c r="N40" i="2"/>
  <c r="C39" i="2"/>
  <c r="D39" i="2"/>
  <c r="E39" i="2"/>
  <c r="F39" i="2"/>
  <c r="G39" i="2"/>
  <c r="H39" i="2"/>
  <c r="I39" i="2"/>
  <c r="J39" i="2"/>
  <c r="K39" i="2"/>
  <c r="L39" i="2"/>
  <c r="N39" i="2"/>
  <c r="C38" i="2"/>
  <c r="D38" i="2"/>
  <c r="E38" i="2"/>
  <c r="F38" i="2"/>
  <c r="G38" i="2"/>
  <c r="H38" i="2"/>
  <c r="I38" i="2"/>
  <c r="J38" i="2"/>
  <c r="K38" i="2"/>
  <c r="L38" i="2"/>
  <c r="N38" i="2"/>
  <c r="C37" i="2"/>
  <c r="D37" i="2"/>
  <c r="E37" i="2"/>
  <c r="F37" i="2"/>
  <c r="G37" i="2"/>
  <c r="H37" i="2"/>
  <c r="I37" i="2"/>
  <c r="J37" i="2"/>
  <c r="K37" i="2"/>
  <c r="L37" i="2"/>
  <c r="N37" i="2"/>
  <c r="C36" i="2"/>
  <c r="D36" i="2"/>
  <c r="E36" i="2"/>
  <c r="F36" i="2"/>
  <c r="G36" i="2"/>
  <c r="H36" i="2"/>
  <c r="I36" i="2"/>
  <c r="J36" i="2"/>
  <c r="K36" i="2"/>
  <c r="L36" i="2"/>
  <c r="N36" i="2"/>
  <c r="C35" i="2"/>
  <c r="D35" i="2"/>
  <c r="E35" i="2"/>
  <c r="F35" i="2"/>
  <c r="G35" i="2"/>
  <c r="H35" i="2"/>
  <c r="I35" i="2"/>
  <c r="J35" i="2"/>
  <c r="K35" i="2"/>
  <c r="L35" i="2"/>
  <c r="N35" i="2"/>
  <c r="C34" i="2"/>
  <c r="D34" i="2"/>
  <c r="E34" i="2"/>
  <c r="F34" i="2"/>
  <c r="G34" i="2"/>
  <c r="H34" i="2"/>
  <c r="I34" i="2"/>
  <c r="J34" i="2"/>
  <c r="K34" i="2"/>
  <c r="L34" i="2"/>
  <c r="N34" i="2"/>
  <c r="C33" i="2"/>
  <c r="D33" i="2"/>
  <c r="E33" i="2"/>
  <c r="F33" i="2"/>
  <c r="G33" i="2"/>
  <c r="H33" i="2"/>
  <c r="I33" i="2"/>
  <c r="J33" i="2"/>
  <c r="K33" i="2"/>
  <c r="L33" i="2"/>
  <c r="N33" i="2"/>
  <c r="C32" i="2"/>
  <c r="D32" i="2"/>
  <c r="E32" i="2"/>
  <c r="F32" i="2"/>
  <c r="G32" i="2"/>
  <c r="H32" i="2"/>
  <c r="I32" i="2"/>
  <c r="J32" i="2"/>
  <c r="K32" i="2"/>
  <c r="L32" i="2"/>
  <c r="N32" i="2"/>
  <c r="C31" i="2"/>
  <c r="D31" i="2"/>
  <c r="E31" i="2"/>
  <c r="F31" i="2"/>
  <c r="G31" i="2"/>
  <c r="H31" i="2"/>
  <c r="I31" i="2"/>
  <c r="J31" i="2"/>
  <c r="K31" i="2"/>
  <c r="L31" i="2"/>
  <c r="N31" i="2"/>
  <c r="C30" i="2"/>
  <c r="D30" i="2"/>
  <c r="E30" i="2"/>
  <c r="F30" i="2"/>
  <c r="G30" i="2"/>
  <c r="H30" i="2"/>
  <c r="I30" i="2"/>
  <c r="J30" i="2"/>
  <c r="K30" i="2"/>
  <c r="L30" i="2"/>
  <c r="N30" i="2"/>
  <c r="C29" i="2"/>
  <c r="D29" i="2"/>
  <c r="E29" i="2"/>
  <c r="F29" i="2"/>
  <c r="G29" i="2"/>
  <c r="H29" i="2"/>
  <c r="I29" i="2"/>
  <c r="J29" i="2"/>
  <c r="K29" i="2"/>
  <c r="L29" i="2"/>
  <c r="N29" i="2"/>
  <c r="C28" i="2"/>
  <c r="D28" i="2"/>
  <c r="E28" i="2"/>
  <c r="F28" i="2"/>
  <c r="G28" i="2"/>
  <c r="H28" i="2"/>
  <c r="I28" i="2"/>
  <c r="J28" i="2"/>
  <c r="K28" i="2"/>
  <c r="L28" i="2"/>
  <c r="N28" i="2"/>
  <c r="C27" i="2"/>
  <c r="D27" i="2"/>
  <c r="E27" i="2"/>
  <c r="F27" i="2"/>
  <c r="G27" i="2"/>
  <c r="H27" i="2"/>
  <c r="I27" i="2"/>
  <c r="J27" i="2"/>
  <c r="K27" i="2"/>
  <c r="L27" i="2"/>
  <c r="N27" i="2"/>
  <c r="C26" i="2"/>
  <c r="D26" i="2"/>
  <c r="E26" i="2"/>
  <c r="F26" i="2"/>
  <c r="G26" i="2"/>
  <c r="H26" i="2"/>
  <c r="I26" i="2"/>
  <c r="J26" i="2"/>
  <c r="K26" i="2"/>
  <c r="L26" i="2"/>
  <c r="N26" i="2"/>
  <c r="C25" i="2"/>
  <c r="D25" i="2"/>
  <c r="E25" i="2"/>
  <c r="F25" i="2"/>
  <c r="G25" i="2"/>
  <c r="H25" i="2"/>
  <c r="I25" i="2"/>
  <c r="J25" i="2"/>
  <c r="K25" i="2"/>
  <c r="L25" i="2"/>
  <c r="N25" i="2"/>
  <c r="C24" i="2"/>
  <c r="D24" i="2"/>
  <c r="E24" i="2"/>
  <c r="F24" i="2"/>
  <c r="G24" i="2"/>
  <c r="H24" i="2"/>
  <c r="I24" i="2"/>
  <c r="J24" i="2"/>
  <c r="K24" i="2"/>
  <c r="L24" i="2"/>
  <c r="N24" i="2"/>
  <c r="C23" i="2"/>
  <c r="D23" i="2"/>
  <c r="E23" i="2"/>
  <c r="F23" i="2"/>
  <c r="G23" i="2"/>
  <c r="H23" i="2"/>
  <c r="I23" i="2"/>
  <c r="J23" i="2"/>
  <c r="K23" i="2"/>
  <c r="L23" i="2"/>
  <c r="N23" i="2"/>
  <c r="C22" i="2"/>
  <c r="D22" i="2"/>
  <c r="E22" i="2"/>
  <c r="F22" i="2"/>
  <c r="G22" i="2"/>
  <c r="H22" i="2"/>
  <c r="I22" i="2"/>
  <c r="J22" i="2"/>
  <c r="K22" i="2"/>
  <c r="L22" i="2"/>
  <c r="N22" i="2"/>
  <c r="C21" i="2"/>
  <c r="D21" i="2"/>
  <c r="E21" i="2"/>
  <c r="F21" i="2"/>
  <c r="G21" i="2"/>
  <c r="H21" i="2"/>
  <c r="I21" i="2"/>
  <c r="J21" i="2"/>
  <c r="K21" i="2"/>
  <c r="L21" i="2"/>
  <c r="N21" i="2"/>
  <c r="C20" i="2"/>
  <c r="D20" i="2"/>
  <c r="E20" i="2"/>
  <c r="F20" i="2"/>
  <c r="G20" i="2"/>
  <c r="H20" i="2"/>
  <c r="I20" i="2"/>
  <c r="J20" i="2"/>
  <c r="K20" i="2"/>
  <c r="L20" i="2"/>
  <c r="N20" i="2"/>
  <c r="C19" i="2"/>
  <c r="D19" i="2"/>
  <c r="E19" i="2"/>
  <c r="F19" i="2"/>
  <c r="G19" i="2"/>
  <c r="H19" i="2"/>
  <c r="I19" i="2"/>
  <c r="J19" i="2"/>
  <c r="K19" i="2"/>
  <c r="L19" i="2"/>
  <c r="N19" i="2"/>
  <c r="C18" i="2"/>
  <c r="D18" i="2"/>
  <c r="E18" i="2"/>
  <c r="F18" i="2"/>
  <c r="G18" i="2"/>
  <c r="H18" i="2"/>
  <c r="I18" i="2"/>
  <c r="J18" i="2"/>
  <c r="K18" i="2"/>
  <c r="L18" i="2"/>
  <c r="N18" i="2"/>
  <c r="C17" i="2"/>
  <c r="D17" i="2"/>
  <c r="E17" i="2"/>
  <c r="F17" i="2"/>
  <c r="G17" i="2"/>
  <c r="H17" i="2"/>
  <c r="I17" i="2"/>
  <c r="J17" i="2"/>
  <c r="K17" i="2"/>
  <c r="L17" i="2"/>
  <c r="N17" i="2"/>
  <c r="C16" i="2"/>
  <c r="D16" i="2"/>
  <c r="E16" i="2"/>
  <c r="F16" i="2"/>
  <c r="G16" i="2"/>
  <c r="H16" i="2"/>
  <c r="I16" i="2"/>
  <c r="J16" i="2"/>
  <c r="K16" i="2"/>
  <c r="L16" i="2"/>
  <c r="N16" i="2"/>
  <c r="C15" i="2"/>
  <c r="D15" i="2"/>
  <c r="E15" i="2"/>
  <c r="F15" i="2"/>
  <c r="G15" i="2"/>
  <c r="H15" i="2"/>
  <c r="I15" i="2"/>
  <c r="J15" i="2"/>
  <c r="K15" i="2"/>
  <c r="L15" i="2"/>
  <c r="N15" i="2"/>
  <c r="C14" i="2"/>
  <c r="D14" i="2"/>
  <c r="E14" i="2"/>
  <c r="F14" i="2"/>
  <c r="G14" i="2"/>
  <c r="H14" i="2"/>
  <c r="I14" i="2"/>
  <c r="J14" i="2"/>
  <c r="K14" i="2"/>
  <c r="L14" i="2"/>
  <c r="N14" i="2"/>
  <c r="C13" i="2"/>
  <c r="D13" i="2"/>
  <c r="E13" i="2"/>
  <c r="F13" i="2"/>
  <c r="G13" i="2"/>
  <c r="H13" i="2"/>
  <c r="I13" i="2"/>
  <c r="J13" i="2"/>
  <c r="K13" i="2"/>
  <c r="L13" i="2"/>
  <c r="N13" i="2"/>
  <c r="B37" i="2"/>
  <c r="M37" i="2" s="1"/>
  <c r="B38" i="2"/>
  <c r="B39" i="2"/>
  <c r="M39" i="2" s="1"/>
  <c r="B40" i="2"/>
  <c r="B41" i="2"/>
  <c r="B42" i="2"/>
  <c r="B43" i="2"/>
  <c r="M43" i="2" s="1"/>
  <c r="B44" i="2"/>
  <c r="B45" i="2"/>
  <c r="B46" i="2"/>
  <c r="B47" i="2"/>
  <c r="B30" i="2"/>
  <c r="B32" i="2"/>
  <c r="B33" i="2"/>
  <c r="B34" i="2"/>
  <c r="B35" i="2"/>
  <c r="B36" i="2"/>
  <c r="M36" i="2" s="1"/>
  <c r="B29" i="2"/>
  <c r="B22" i="2"/>
  <c r="M22" i="2" s="1"/>
  <c r="B23" i="2"/>
  <c r="B24" i="2"/>
  <c r="B25" i="2"/>
  <c r="B26" i="2"/>
  <c r="B27" i="2"/>
  <c r="B28" i="2"/>
  <c r="B21" i="2"/>
  <c r="B14" i="2"/>
  <c r="B15" i="2"/>
  <c r="B16" i="2"/>
  <c r="B17" i="2"/>
  <c r="B18" i="2"/>
  <c r="B19" i="2"/>
  <c r="B20" i="2"/>
  <c r="B13" i="2"/>
  <c r="N95" i="2"/>
  <c r="C95" i="2"/>
  <c r="D95" i="2"/>
  <c r="E95" i="2"/>
  <c r="F95" i="2"/>
  <c r="G95" i="2"/>
  <c r="H95" i="2"/>
  <c r="I95" i="2"/>
  <c r="J95" i="2"/>
  <c r="K95" i="2"/>
  <c r="L95" i="2"/>
  <c r="B95" i="2"/>
  <c r="C58" i="2"/>
  <c r="D58" i="2"/>
  <c r="E58" i="2"/>
  <c r="F58" i="2"/>
  <c r="G58" i="2"/>
  <c r="H58" i="2"/>
  <c r="I58" i="2"/>
  <c r="J58" i="2"/>
  <c r="K58" i="2"/>
  <c r="L58" i="2"/>
  <c r="B58" i="2"/>
  <c r="M58" i="2" s="1"/>
  <c r="C12" i="2"/>
  <c r="D12" i="2"/>
  <c r="E12" i="2"/>
  <c r="F12" i="2"/>
  <c r="G12" i="2"/>
  <c r="H12" i="2"/>
  <c r="I12" i="2"/>
  <c r="J12" i="2"/>
  <c r="K12" i="2"/>
  <c r="L12" i="2"/>
  <c r="N12" i="2"/>
  <c r="B12" i="2"/>
  <c r="B50" i="2"/>
  <c r="C50" i="2"/>
  <c r="C49" i="2" s="1"/>
  <c r="D50" i="2"/>
  <c r="D49" i="2" s="1"/>
  <c r="E50" i="2"/>
  <c r="E49" i="2" s="1"/>
  <c r="F50" i="2"/>
  <c r="F49" i="2" s="1"/>
  <c r="G50" i="2"/>
  <c r="G49" i="2" s="1"/>
  <c r="H50" i="2"/>
  <c r="H49" i="2" s="1"/>
  <c r="I50" i="2"/>
  <c r="I49" i="2" s="1"/>
  <c r="J50" i="2"/>
  <c r="J49" i="2" s="1"/>
  <c r="K50" i="2"/>
  <c r="K49" i="2" s="1"/>
  <c r="L50" i="2"/>
  <c r="L49" i="2" s="1"/>
  <c r="N50" i="2"/>
  <c r="N11" i="2" s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48" i="3" l="1"/>
  <c r="M49" i="3"/>
  <c r="N9" i="3"/>
  <c r="O12" i="4"/>
  <c r="O13" i="4"/>
  <c r="O15" i="4"/>
  <c r="O16" i="4"/>
  <c r="O17" i="4"/>
  <c r="O18" i="4"/>
  <c r="O19" i="4"/>
  <c r="O20" i="4"/>
  <c r="O28" i="4"/>
  <c r="O29" i="4"/>
  <c r="O31" i="4"/>
  <c r="O33" i="4"/>
  <c r="O38" i="4"/>
  <c r="O40" i="4"/>
  <c r="O41" i="4"/>
  <c r="O23" i="4"/>
  <c r="O44" i="4"/>
  <c r="O45" i="4"/>
  <c r="O46" i="4"/>
  <c r="M95" i="2"/>
  <c r="M20" i="2"/>
  <c r="M18" i="2"/>
  <c r="M16" i="2"/>
  <c r="M47" i="2"/>
  <c r="M45" i="2"/>
  <c r="M41" i="2"/>
  <c r="M34" i="2"/>
  <c r="M32" i="2"/>
  <c r="M24" i="2"/>
  <c r="M14" i="2"/>
  <c r="B11" i="2"/>
  <c r="M50" i="2"/>
  <c r="D11" i="2"/>
  <c r="B49" i="2"/>
  <c r="M49" i="2" s="1"/>
  <c r="L11" i="2"/>
  <c r="L10" i="2" s="1"/>
  <c r="O42" i="4"/>
  <c r="O43" i="4"/>
  <c r="O34" i="4"/>
  <c r="O35" i="4"/>
  <c r="O36" i="4"/>
  <c r="O37" i="4"/>
  <c r="O32" i="4"/>
  <c r="O24" i="4"/>
  <c r="O25" i="4"/>
  <c r="O26" i="4"/>
  <c r="O27" i="4"/>
  <c r="O21" i="4"/>
  <c r="O22" i="4"/>
  <c r="O14" i="4"/>
  <c r="O11" i="4"/>
  <c r="L31" i="6"/>
  <c r="L32" i="6"/>
  <c r="L33" i="6"/>
  <c r="L37" i="6"/>
  <c r="L43" i="6"/>
  <c r="L45" i="6"/>
  <c r="L11" i="6"/>
  <c r="L12" i="6"/>
  <c r="L13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30" i="6"/>
  <c r="L47" i="6"/>
  <c r="W12" i="5"/>
  <c r="Q12" i="5"/>
  <c r="I12" i="5"/>
  <c r="M39" i="4"/>
  <c r="M37" i="4"/>
  <c r="M35" i="4"/>
  <c r="M33" i="4"/>
  <c r="M46" i="4"/>
  <c r="M44" i="4"/>
  <c r="M42" i="4"/>
  <c r="M40" i="4"/>
  <c r="M18" i="4"/>
  <c r="M20" i="4"/>
  <c r="M24" i="4"/>
  <c r="M22" i="4"/>
  <c r="M28" i="4"/>
  <c r="M26" i="4"/>
  <c r="M57" i="3"/>
  <c r="M46" i="3"/>
  <c r="M44" i="3"/>
  <c r="M42" i="3"/>
  <c r="M40" i="3"/>
  <c r="M38" i="3"/>
  <c r="M34" i="3"/>
  <c r="M32" i="3"/>
  <c r="M30" i="3"/>
  <c r="M28" i="3"/>
  <c r="M26" i="3"/>
  <c r="M24" i="3"/>
  <c r="M22" i="3"/>
  <c r="M20" i="3"/>
  <c r="M18" i="3"/>
  <c r="M16" i="3"/>
  <c r="M14" i="3"/>
  <c r="M35" i="3"/>
  <c r="M28" i="2"/>
  <c r="M26" i="2"/>
  <c r="H11" i="2"/>
  <c r="H10" i="2" s="1"/>
  <c r="M38" i="2"/>
  <c r="M27" i="2"/>
  <c r="M40" i="2"/>
  <c r="M42" i="2"/>
  <c r="M44" i="2"/>
  <c r="M46" i="2"/>
  <c r="M13" i="2"/>
  <c r="M15" i="2"/>
  <c r="M17" i="2"/>
  <c r="M19" i="2"/>
  <c r="M21" i="2"/>
  <c r="M23" i="2"/>
  <c r="M25" i="2"/>
  <c r="M29" i="2"/>
  <c r="M12" i="2"/>
  <c r="M35" i="2"/>
  <c r="M33" i="2"/>
  <c r="M30" i="2"/>
  <c r="M94" i="3"/>
  <c r="L14" i="6"/>
  <c r="L34" i="6"/>
  <c r="L35" i="6"/>
  <c r="L36" i="6"/>
  <c r="L38" i="6"/>
  <c r="L39" i="6"/>
  <c r="L40" i="6"/>
  <c r="L41" i="6"/>
  <c r="L42" i="6"/>
  <c r="L44" i="6"/>
  <c r="J11" i="2"/>
  <c r="F11" i="2"/>
  <c r="F10" i="2" s="1"/>
  <c r="M11" i="3"/>
  <c r="M12" i="3"/>
  <c r="M45" i="3"/>
  <c r="M43" i="3"/>
  <c r="M41" i="3"/>
  <c r="M39" i="3"/>
  <c r="M37" i="3"/>
  <c r="M33" i="3"/>
  <c r="M31" i="3"/>
  <c r="M29" i="3"/>
  <c r="M27" i="3"/>
  <c r="M25" i="3"/>
  <c r="M23" i="3"/>
  <c r="M21" i="3"/>
  <c r="M19" i="3"/>
  <c r="M17" i="3"/>
  <c r="M15" i="3"/>
  <c r="M13" i="3"/>
  <c r="M36" i="3"/>
  <c r="O49" i="4"/>
  <c r="R48" i="4"/>
  <c r="M11" i="4"/>
  <c r="M13" i="4"/>
  <c r="M17" i="4"/>
  <c r="M15" i="4"/>
  <c r="M21" i="4"/>
  <c r="M19" i="4"/>
  <c r="M23" i="4"/>
  <c r="M31" i="4"/>
  <c r="M29" i="4"/>
  <c r="M27" i="4"/>
  <c r="M25" i="4"/>
  <c r="M38" i="4"/>
  <c r="M36" i="4"/>
  <c r="M34" i="4"/>
  <c r="M32" i="4"/>
  <c r="M45" i="4"/>
  <c r="M43" i="4"/>
  <c r="M41" i="4"/>
  <c r="L10" i="6"/>
  <c r="L56" i="6"/>
  <c r="L48" i="6"/>
  <c r="B51" i="7"/>
  <c r="G51" i="7"/>
  <c r="E51" i="7"/>
  <c r="C51" i="7"/>
  <c r="F51" i="7"/>
  <c r="D51" i="7"/>
  <c r="H51" i="7"/>
  <c r="B51" i="5"/>
  <c r="V51" i="5"/>
  <c r="T51" i="5"/>
  <c r="R51" i="5"/>
  <c r="P51" i="5"/>
  <c r="N51" i="5"/>
  <c r="L51" i="5"/>
  <c r="J51" i="5"/>
  <c r="H51" i="5"/>
  <c r="F51" i="5"/>
  <c r="D51" i="5"/>
  <c r="U12" i="5"/>
  <c r="S12" i="5"/>
  <c r="M12" i="5"/>
  <c r="K12" i="5"/>
  <c r="G12" i="5"/>
  <c r="E12" i="5"/>
  <c r="C12" i="5"/>
  <c r="W51" i="5"/>
  <c r="U51" i="5"/>
  <c r="S51" i="5"/>
  <c r="Q51" i="5"/>
  <c r="O51" i="5"/>
  <c r="M51" i="5"/>
  <c r="K51" i="5"/>
  <c r="I51" i="5"/>
  <c r="G51" i="5"/>
  <c r="E51" i="5"/>
  <c r="C51" i="5"/>
  <c r="M94" i="4"/>
  <c r="H10" i="4"/>
  <c r="L10" i="4"/>
  <c r="L9" i="4" s="1"/>
  <c r="D10" i="4"/>
  <c r="D9" i="4" s="1"/>
  <c r="Q48" i="4"/>
  <c r="M12" i="4"/>
  <c r="M16" i="4"/>
  <c r="M14" i="4"/>
  <c r="J10" i="4"/>
  <c r="J9" i="4" s="1"/>
  <c r="F10" i="4"/>
  <c r="M57" i="4"/>
  <c r="O57" i="4"/>
  <c r="B48" i="4"/>
  <c r="M48" i="4" s="1"/>
  <c r="P48" i="4"/>
  <c r="B10" i="4"/>
  <c r="B9" i="4" s="1"/>
  <c r="Q10" i="4"/>
  <c r="K10" i="4"/>
  <c r="K9" i="4" s="1"/>
  <c r="I10" i="4"/>
  <c r="I9" i="4" s="1"/>
  <c r="G10" i="4"/>
  <c r="G9" i="4" s="1"/>
  <c r="E10" i="4"/>
  <c r="E9" i="4" s="1"/>
  <c r="C10" i="4"/>
  <c r="C9" i="4" s="1"/>
  <c r="B10" i="3"/>
  <c r="B9" i="3" s="1"/>
  <c r="O94" i="4"/>
  <c r="O39" i="4"/>
  <c r="O12" i="5"/>
  <c r="L29" i="6"/>
  <c r="M9" i="6"/>
  <c r="M8" i="6" s="1"/>
  <c r="B8" i="6"/>
  <c r="B47" i="6"/>
  <c r="P9" i="6"/>
  <c r="P8" i="6" s="1"/>
  <c r="N9" i="6"/>
  <c r="L9" i="6" s="1"/>
  <c r="J9" i="6"/>
  <c r="J8" i="6" s="1"/>
  <c r="H9" i="6"/>
  <c r="H8" i="6" s="1"/>
  <c r="F9" i="6"/>
  <c r="F8" i="6" s="1"/>
  <c r="D9" i="6"/>
  <c r="D8" i="6" s="1"/>
  <c r="Q9" i="6"/>
  <c r="Q8" i="6" s="1"/>
  <c r="O9" i="6"/>
  <c r="O8" i="6" s="1"/>
  <c r="K9" i="6"/>
  <c r="K8" i="6" s="1"/>
  <c r="I9" i="6"/>
  <c r="I8" i="6" s="1"/>
  <c r="G9" i="6"/>
  <c r="G8" i="6" s="1"/>
  <c r="E9" i="6"/>
  <c r="E8" i="6" s="1"/>
  <c r="C9" i="6"/>
  <c r="C8" i="6" s="1"/>
  <c r="C12" i="7"/>
  <c r="G12" i="7"/>
  <c r="E12" i="7"/>
  <c r="B12" i="7"/>
  <c r="H12" i="7"/>
  <c r="F12" i="7"/>
  <c r="D12" i="7"/>
  <c r="B12" i="5"/>
  <c r="V12" i="5"/>
  <c r="T12" i="5"/>
  <c r="R12" i="5"/>
  <c r="P12" i="5"/>
  <c r="N12" i="5"/>
  <c r="L12" i="5"/>
  <c r="J12" i="5"/>
  <c r="H12" i="5"/>
  <c r="F12" i="5"/>
  <c r="D12" i="5"/>
  <c r="M30" i="4"/>
  <c r="O30" i="4"/>
  <c r="R9" i="4"/>
  <c r="P9" i="4"/>
  <c r="N9" i="4"/>
  <c r="H9" i="4"/>
  <c r="F9" i="4"/>
  <c r="K10" i="3"/>
  <c r="K9" i="3" s="1"/>
  <c r="G10" i="3"/>
  <c r="G9" i="3" s="1"/>
  <c r="C10" i="3"/>
  <c r="C9" i="3" s="1"/>
  <c r="I10" i="3"/>
  <c r="I9" i="3" s="1"/>
  <c r="E10" i="3"/>
  <c r="E9" i="3" s="1"/>
  <c r="N48" i="3"/>
  <c r="J48" i="3"/>
  <c r="F48" i="3"/>
  <c r="L48" i="3"/>
  <c r="H48" i="3"/>
  <c r="D48" i="3"/>
  <c r="J10" i="2"/>
  <c r="M31" i="2"/>
  <c r="N10" i="2"/>
  <c r="D10" i="2"/>
  <c r="N49" i="2"/>
  <c r="K11" i="2"/>
  <c r="K10" i="2" s="1"/>
  <c r="I11" i="2"/>
  <c r="I10" i="2" s="1"/>
  <c r="G11" i="2"/>
  <c r="G10" i="2" s="1"/>
  <c r="E11" i="2"/>
  <c r="E10" i="2" s="1"/>
  <c r="C11" i="2"/>
  <c r="C10" i="2" s="1"/>
  <c r="M11" i="2" l="1"/>
  <c r="B10" i="2"/>
  <c r="M10" i="2" s="1"/>
  <c r="M9" i="3"/>
  <c r="M48" i="3"/>
  <c r="O48" i="4"/>
  <c r="N8" i="6"/>
  <c r="L8" i="6" s="1"/>
  <c r="O10" i="4"/>
  <c r="Q9" i="4"/>
  <c r="O9" i="4" s="1"/>
  <c r="M10" i="4"/>
  <c r="M10" i="3"/>
  <c r="M9" i="4"/>
  <c r="C43" i="1" l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S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C28" i="1"/>
  <c r="D28" i="1"/>
  <c r="E28" i="1"/>
  <c r="F28" i="1"/>
  <c r="G28" i="1"/>
  <c r="H28" i="1"/>
  <c r="I28" i="1"/>
  <c r="J28" i="1"/>
  <c r="K28" i="1"/>
  <c r="M28" i="1"/>
  <c r="N28" i="1"/>
  <c r="O28" i="1"/>
  <c r="P28" i="1"/>
  <c r="Q28" i="1"/>
  <c r="R28" i="1"/>
  <c r="S28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B25" i="1"/>
  <c r="C24" i="1"/>
  <c r="D24" i="1"/>
  <c r="E24" i="1"/>
  <c r="F24" i="1"/>
  <c r="B24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B107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B70" i="1"/>
  <c r="C62" i="1"/>
  <c r="C23" i="1" s="1"/>
  <c r="D62" i="1"/>
  <c r="D61" i="1" s="1"/>
  <c r="E62" i="1"/>
  <c r="E61" i="1" s="1"/>
  <c r="F62" i="1"/>
  <c r="F61" i="1" s="1"/>
  <c r="G62" i="1"/>
  <c r="G23" i="1" s="1"/>
  <c r="H62" i="1"/>
  <c r="H61" i="1" s="1"/>
  <c r="I62" i="1"/>
  <c r="I61" i="1" s="1"/>
  <c r="J62" i="1"/>
  <c r="J61" i="1" s="1"/>
  <c r="K62" i="1"/>
  <c r="K23" i="1" s="1"/>
  <c r="L62" i="1"/>
  <c r="L61" i="1" s="1"/>
  <c r="M62" i="1"/>
  <c r="M61" i="1" s="1"/>
  <c r="N62" i="1"/>
  <c r="N61" i="1" s="1"/>
  <c r="O62" i="1"/>
  <c r="O23" i="1" s="1"/>
  <c r="P62" i="1"/>
  <c r="P61" i="1" s="1"/>
  <c r="Q62" i="1"/>
  <c r="Q61" i="1" s="1"/>
  <c r="R62" i="1"/>
  <c r="R61" i="1" s="1"/>
  <c r="S62" i="1"/>
  <c r="S23" i="1" s="1"/>
  <c r="B62" i="1"/>
  <c r="B61" i="1" s="1"/>
  <c r="C61" i="1" l="1"/>
  <c r="S61" i="1"/>
  <c r="K61" i="1"/>
  <c r="S22" i="1"/>
  <c r="O22" i="1"/>
  <c r="K22" i="1"/>
  <c r="G22" i="1"/>
  <c r="C22" i="1"/>
  <c r="O61" i="1"/>
  <c r="G61" i="1"/>
  <c r="Q23" i="1"/>
  <c r="Q22" i="1" s="1"/>
  <c r="M23" i="1"/>
  <c r="M22" i="1" s="1"/>
  <c r="I23" i="1"/>
  <c r="I22" i="1" s="1"/>
  <c r="E23" i="1"/>
  <c r="E22" i="1" s="1"/>
  <c r="B23" i="1"/>
  <c r="B22" i="1" s="1"/>
  <c r="R23" i="1"/>
  <c r="R22" i="1" s="1"/>
  <c r="P23" i="1"/>
  <c r="P22" i="1" s="1"/>
  <c r="N23" i="1"/>
  <c r="N22" i="1" s="1"/>
  <c r="L23" i="1"/>
  <c r="L22" i="1" s="1"/>
  <c r="J23" i="1"/>
  <c r="J22" i="1" s="1"/>
  <c r="H23" i="1"/>
  <c r="H22" i="1" s="1"/>
  <c r="F23" i="1"/>
  <c r="F22" i="1" s="1"/>
  <c r="D23" i="1"/>
  <c r="D22" i="1" s="1"/>
</calcChain>
</file>

<file path=xl/sharedStrings.xml><?xml version="1.0" encoding="utf-8"?>
<sst xmlns="http://schemas.openxmlformats.org/spreadsheetml/2006/main" count="1044" uniqueCount="194">
  <si>
    <t xml:space="preserve">                          denumirea şi adresa                                                                                                                                                                                  </t>
  </si>
  <si>
    <r>
      <t>denumirea şi adresa</t>
    </r>
    <r>
      <rPr>
        <b/>
        <sz val="7"/>
        <rFont val="Times New Roman"/>
        <family val="1"/>
        <charset val="204"/>
      </rPr>
      <t xml:space="preserve">        </t>
    </r>
  </si>
  <si>
    <t>T A B E L   C E N T R A L I Z A T O R</t>
  </si>
  <si>
    <t>D Ă R I  D E   S E A M Ă  A N U A L E</t>
  </si>
  <si>
    <t>I. DATE GENERALE</t>
  </si>
  <si>
    <t>Repartizarea bibliotecilor conform mărimii colecţiilor (numărul)</t>
  </si>
  <si>
    <t>Total</t>
  </si>
  <si>
    <t>Numărul de locuri în sălile de lectură</t>
  </si>
  <si>
    <t>Din numărul total de biblioteci</t>
  </si>
  <si>
    <t>Categ. 1 până la 2000 de vol.</t>
  </si>
  <si>
    <t>Categ. 2 de la 2001 până la 5000 vol</t>
  </si>
  <si>
    <t>Categ. 3 de la 5001 până la 10.000 vol</t>
  </si>
  <si>
    <t>Categ. 4 de la 10.001 până la 100.000 vol</t>
  </si>
  <si>
    <t>vol.</t>
  </si>
  <si>
    <t>Categ. 6. de la 500.001 până la 1 mln. vol</t>
  </si>
  <si>
    <t>Categ. 7 mai mult de 1 mln. vol</t>
  </si>
  <si>
    <t>Localul  bibliotecii</t>
  </si>
  <si>
    <t>Starea tehnică a bibliotecilor</t>
  </si>
  <si>
    <t>De stat</t>
  </si>
  <si>
    <t>Special</t>
  </si>
  <si>
    <t>Reamenajat</t>
  </si>
  <si>
    <t>Arendat</t>
  </si>
  <si>
    <t>Necesită reparaţii capit.</t>
  </si>
  <si>
    <t>Avariat</t>
  </si>
  <si>
    <t>A</t>
  </si>
  <si>
    <t>biblioteci şcolare urbane, total</t>
  </si>
  <si>
    <t>Biblioteci şcolare  rurale, total</t>
  </si>
  <si>
    <t>Doc. de muzică tipărită</t>
  </si>
  <si>
    <t>Manuscrise</t>
  </si>
  <si>
    <t xml:space="preserve">Doc. audio-vizuale </t>
  </si>
  <si>
    <t>Colecţie electronică</t>
  </si>
  <si>
    <t>Doc. grafice</t>
  </si>
  <si>
    <t>în limba de stat</t>
  </si>
  <si>
    <t>Titl.</t>
  </si>
  <si>
    <t>m./r.</t>
  </si>
  <si>
    <t>Vol.</t>
  </si>
  <si>
    <t>Nr.de m/r.</t>
  </si>
  <si>
    <t>u.m.</t>
  </si>
  <si>
    <t>biblioteci şcolare  rurale, total</t>
  </si>
  <si>
    <t>Biblioteci şcolare din sistemul Ministerului Educaţiei şi Tineretului, total</t>
  </si>
  <si>
    <t>Inclusiv biblioteci şcolare municipale, total</t>
  </si>
  <si>
    <t>manuale</t>
  </si>
  <si>
    <t>titl.</t>
  </si>
  <si>
    <t>m/r.</t>
  </si>
  <si>
    <t>Biblioteci şcolare din sistemul Ministerului Educaţiei şi Tineretuluii, total</t>
  </si>
  <si>
    <t xml:space="preserve">             </t>
  </si>
  <si>
    <t>Existent</t>
  </si>
  <si>
    <t>Din care</t>
  </si>
  <si>
    <t>Din care în limba de stat</t>
  </si>
  <si>
    <t>Nr. de titluri de publicaţii seriale curente</t>
  </si>
  <si>
    <t>din care</t>
  </si>
  <si>
    <t>În limba de stat</t>
  </si>
  <si>
    <t>Nr. titl. de rev. curente</t>
  </si>
  <si>
    <t>Nr. titl de ziare curente</t>
  </si>
  <si>
    <t>total</t>
  </si>
  <si>
    <t xml:space="preserve">      total titluri</t>
  </si>
  <si>
    <t>blbioteci şcolare urbane, total</t>
  </si>
  <si>
    <t>IV. UTILIZAREA BIBLIOTECII ŞI SERVICII</t>
  </si>
  <si>
    <t>A Utilizarea bibliotecii</t>
  </si>
  <si>
    <t>B.  Servicii</t>
  </si>
  <si>
    <t>Numărul de vizite virtuale</t>
  </si>
  <si>
    <t>Numărul  de împrumuturi</t>
  </si>
  <si>
    <t>Din care activi</t>
  </si>
  <si>
    <t>Numărul total de computere</t>
  </si>
  <si>
    <t xml:space="preserve">din care destinate utilizatorului -copil </t>
  </si>
  <si>
    <t>Numărul staţiilor de lucru pentru utilizatori</t>
  </si>
  <si>
    <t>Numărul de imprimante pentru utilizatori</t>
  </si>
  <si>
    <t>Numărul de scannere pentru utilizatori</t>
  </si>
  <si>
    <t>din care conectate la Internet</t>
  </si>
  <si>
    <t>V.  Î M P R U M U T U L    I N T E R B I B L I O T E C A R</t>
  </si>
  <si>
    <t>VI.   P E R S O N A L U L</t>
  </si>
  <si>
    <t>Biblioteci din ţară</t>
  </si>
  <si>
    <t>Biblioteci din străinatate</t>
  </si>
  <si>
    <t>în echivalent norme întregi</t>
  </si>
  <si>
    <t>Din numărul personalului</t>
  </si>
  <si>
    <t>Nr. total de cereri primite</t>
  </si>
  <si>
    <t>Nr. total de cereri adresate altor biblioteci</t>
  </si>
  <si>
    <t>Bibliotecari</t>
  </si>
  <si>
    <t>Cu studii superioare</t>
  </si>
  <si>
    <t>Cu studii medii</t>
  </si>
  <si>
    <t>din care de specialitate</t>
  </si>
  <si>
    <t>inclusiv biblioteci şcolare municipale, total</t>
  </si>
  <si>
    <t>Forma organizatorico-juridică</t>
  </si>
  <si>
    <t>din care în limba de stat</t>
  </si>
  <si>
    <t>Nr.de împrumuturi acordate u.m</t>
  </si>
  <si>
    <t>Nr. de împrumuturi acordate de către alte bibliot. u.m</t>
  </si>
  <si>
    <t>Nr. de împrumuturi acordate de către alte bibliot.u.m.</t>
  </si>
  <si>
    <t>Total (numărul)</t>
  </si>
  <si>
    <t>Numărul total de Biblioteci care deţin computere</t>
  </si>
  <si>
    <t>Numărul total de biblioteci</t>
  </si>
  <si>
    <t>Privată</t>
  </si>
  <si>
    <t>Propriu</t>
  </si>
  <si>
    <t>Suprafaţa totală</t>
  </si>
  <si>
    <t>Categ. 5 de la 100.001 până la 500.000 vol.</t>
  </si>
  <si>
    <t xml:space="preserve">    Manuale</t>
  </si>
  <si>
    <t xml:space="preserve">Total                    </t>
  </si>
  <si>
    <t>Numărul de biblioteci, care deţin calculatoare</t>
  </si>
  <si>
    <t>Numărul de biblioteci, care sunt conectate la Internet</t>
  </si>
  <si>
    <t>Numărul de biblioteci care dispun de pagina WEB</t>
  </si>
  <si>
    <t>Numărul de calculatoare</t>
  </si>
  <si>
    <t>din care  conectate la InternetTotal</t>
  </si>
  <si>
    <t>Numărul de bibliotecari cu grad</t>
  </si>
  <si>
    <t>Străşeni</t>
  </si>
  <si>
    <t>Chişinău</t>
  </si>
  <si>
    <t>Anenii -Noi</t>
  </si>
  <si>
    <t>Basarabeasca</t>
  </si>
  <si>
    <t>Bălţi</t>
  </si>
  <si>
    <t>Briceni</t>
  </si>
  <si>
    <t>Cahul</t>
  </si>
  <si>
    <t>Cantemir</t>
  </si>
  <si>
    <t>Călăraş</t>
  </si>
  <si>
    <t>Căuşeni</t>
  </si>
  <si>
    <t>Cimişlia</t>
  </si>
  <si>
    <t>Criuleni</t>
  </si>
  <si>
    <t>Donduşeni</t>
  </si>
  <si>
    <t>Drochia</t>
  </si>
  <si>
    <t>Dubăsari</t>
  </si>
  <si>
    <t>Edineţ</t>
  </si>
  <si>
    <t>Faleşti</t>
  </si>
  <si>
    <t>Floreşti</t>
  </si>
  <si>
    <t>Glodeni</t>
  </si>
  <si>
    <t>Hânceşti</t>
  </si>
  <si>
    <t>Ialoveni</t>
  </si>
  <si>
    <t>Leova</t>
  </si>
  <si>
    <t>Nisporeni</t>
  </si>
  <si>
    <t>Ocniţa</t>
  </si>
  <si>
    <t>Orhei</t>
  </si>
  <si>
    <t>Răscani</t>
  </si>
  <si>
    <t>Rezina</t>
  </si>
  <si>
    <t>Sîngerei</t>
  </si>
  <si>
    <t>Soroca</t>
  </si>
  <si>
    <t>Şoldăneşti</t>
  </si>
  <si>
    <t>Ştefan-Vodă</t>
  </si>
  <si>
    <t>Taraclia</t>
  </si>
  <si>
    <t>Teleneşti</t>
  </si>
  <si>
    <t>Ungheni</t>
  </si>
  <si>
    <t>Comrat</t>
  </si>
  <si>
    <t>Ceadâr-Lunga</t>
  </si>
  <si>
    <t>Vulcăneşti</t>
  </si>
  <si>
    <t>Chişinău, total</t>
  </si>
  <si>
    <t>Botanica</t>
  </si>
  <si>
    <t>Buiucani</t>
  </si>
  <si>
    <t>Centru</t>
  </si>
  <si>
    <t>Ciocanu</t>
  </si>
  <si>
    <t>Râşcani</t>
  </si>
  <si>
    <t>Balti</t>
  </si>
  <si>
    <t>Biblioteci şcolare rurale, total</t>
  </si>
  <si>
    <t xml:space="preserve">                                       </t>
  </si>
  <si>
    <t xml:space="preserve">                        </t>
  </si>
  <si>
    <t xml:space="preserve">         </t>
  </si>
  <si>
    <t xml:space="preserve">                          </t>
  </si>
  <si>
    <t xml:space="preserve">              </t>
  </si>
  <si>
    <t xml:space="preserve">                   </t>
  </si>
  <si>
    <t xml:space="preserve">                                               </t>
  </si>
  <si>
    <t xml:space="preserve">  </t>
  </si>
  <si>
    <t>Documente ştiinţifice, beletristică, publicaţii periodice (legate)</t>
  </si>
  <si>
    <t>II. C O L E C Ţ I I, PUBLICAŢII ÎN SERIE</t>
  </si>
  <si>
    <t>Din care copii până la 16 ani</t>
  </si>
  <si>
    <t>copiilor până la 16 ani</t>
  </si>
  <si>
    <t>pentru  copii până la 16 ani</t>
  </si>
  <si>
    <t>din care copii până la 16 ani</t>
  </si>
  <si>
    <t>Numărul de utilizatori</t>
  </si>
  <si>
    <t>din care pentru copii până la 16 ani</t>
  </si>
  <si>
    <t>Numărul de intrări</t>
  </si>
  <si>
    <t xml:space="preserve">II COLECŢII, PUBLICAŢII ÎN SERIE                                                                                                                                                                                         </t>
  </si>
  <si>
    <t>T I P U R I    D E                                     B I B L I O T E C I</t>
  </si>
  <si>
    <t>II. C O L E C Ţ I I,  PUBLICAŢII SERIALE</t>
  </si>
  <si>
    <t>T I P U R I    D E                                B I B L I O T E C I</t>
  </si>
  <si>
    <t xml:space="preserve">     Din care în limba de stat</t>
  </si>
  <si>
    <t>din care în  limba de stat</t>
  </si>
  <si>
    <t>T I P U R I    D E                                 B I B L I O T E C I</t>
  </si>
  <si>
    <t xml:space="preserve">III. PUBLICAŢII ÎN SERIE  CURENTE                                                                                                    </t>
  </si>
  <si>
    <t xml:space="preserve">T I P U R I    D E                           B I B L I O T E C I </t>
  </si>
  <si>
    <t xml:space="preserve">    </t>
  </si>
  <si>
    <t xml:space="preserve">T I P U R I    D E                                                B I B L I O T E C I </t>
  </si>
  <si>
    <t>din care achiziţionate în 2014</t>
  </si>
  <si>
    <t>T I P U R I    D E                                   B I B L I O T E C I</t>
  </si>
  <si>
    <t>5624</t>
  </si>
  <si>
    <t>4621</t>
  </si>
  <si>
    <t>3603</t>
  </si>
  <si>
    <t>2914</t>
  </si>
  <si>
    <t>55528</t>
  </si>
  <si>
    <t>44470</t>
  </si>
  <si>
    <t>311</t>
  </si>
  <si>
    <t>116667</t>
  </si>
  <si>
    <t>101552</t>
  </si>
  <si>
    <t>96782</t>
  </si>
  <si>
    <t>84723</t>
  </si>
  <si>
    <t>ale bibliotecilor şcolare din sistemul Ministerului Educaţiei  din Republica Moldova  pe anul</t>
  </si>
  <si>
    <t xml:space="preserve">Achiziții în cursul anului </t>
  </si>
  <si>
    <t>Eliminări în anul</t>
  </si>
  <si>
    <t>B Servicii</t>
  </si>
  <si>
    <r>
      <t>Destinaţia</t>
    </r>
    <r>
      <rPr>
        <sz val="7"/>
        <rFont val="Times New Roman"/>
        <family val="1"/>
        <charset val="204"/>
      </rPr>
      <t xml:space="preserve">       </t>
    </r>
  </si>
  <si>
    <t>Cine prezintă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</si>
</sst>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lei&quot;_-;\-* #,##0.00\ &quot;lei&quot;_-;_-* &quot;-&quot;??\ &quot;lei&quot;_-;_-@_-"/>
    <numFmt numFmtId="165" formatCode="0;[Red]0"/>
    <numFmt numFmtId="166" formatCode="#,##0_ ;\-#,##0\ "/>
  </numFmts>
  <fonts count="32">
    <font>
      <sz val="10"/>
      <name val="Arial Cyr"/>
      <charset val="238"/>
    </font>
    <font>
      <sz val="10"/>
      <name val="Arial Cyr"/>
      <charset val="238"/>
    </font>
    <font>
      <sz val="8"/>
      <name val="Arial Cyr"/>
      <charset val="238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charset val="238"/>
    </font>
    <font>
      <b/>
      <sz val="9"/>
      <name val="Times New Roman"/>
      <family val="1"/>
      <charset val="204"/>
    </font>
    <font>
      <sz val="9"/>
      <name val="Arial Cyr"/>
      <charset val="238"/>
    </font>
    <font>
      <sz val="6"/>
      <name val="Arial Cyr"/>
      <charset val="238"/>
    </font>
    <font>
      <b/>
      <sz val="8"/>
      <name val="Arial Cyr"/>
    </font>
    <font>
      <b/>
      <sz val="8"/>
      <name val="Arial"/>
      <family val="2"/>
      <charset val="204"/>
    </font>
    <font>
      <b/>
      <u/>
      <sz val="10"/>
      <name val="Times New Roman"/>
      <family val="1"/>
      <charset val="204"/>
    </font>
    <font>
      <b/>
      <sz val="10"/>
      <name val="Arial Cyr"/>
      <charset val="238"/>
    </font>
    <font>
      <u/>
      <sz val="10"/>
      <name val="Arial Cyr"/>
      <charset val="238"/>
    </font>
    <font>
      <b/>
      <sz val="7"/>
      <name val="Arial Cyr"/>
    </font>
    <font>
      <b/>
      <sz val="9"/>
      <color rgb="FF0033CC"/>
      <name val="Times New Roman"/>
      <family val="1"/>
      <charset val="204"/>
    </font>
    <font>
      <sz val="9"/>
      <color rgb="FF0033CC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Arial Cyr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Arial Cyr"/>
      <charset val="238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C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26">
    <xf numFmtId="0" fontId="0" fillId="0" borderId="0" xfId="0"/>
    <xf numFmtId="0" fontId="8" fillId="0" borderId="0" xfId="0" applyFont="1"/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/>
    <xf numFmtId="0" fontId="0" fillId="0" borderId="1" xfId="0" applyBorder="1"/>
    <xf numFmtId="0" fontId="5" fillId="0" borderId="0" xfId="0" applyFont="1" applyAlignment="1"/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6" fillId="2" borderId="0" xfId="0" applyFont="1" applyFill="1"/>
    <xf numFmtId="0" fontId="0" fillId="0" borderId="0" xfId="0" applyBorder="1"/>
    <xf numFmtId="0" fontId="14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0" fillId="2" borderId="0" xfId="0" applyFill="1" applyBorder="1"/>
    <xf numFmtId="0" fontId="19" fillId="0" borderId="0" xfId="0" applyFont="1"/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2" fontId="9" fillId="0" borderId="1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2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2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top" wrapText="1"/>
    </xf>
    <xf numFmtId="0" fontId="0" fillId="0" borderId="0" xfId="0" applyFill="1"/>
    <xf numFmtId="0" fontId="9" fillId="0" borderId="4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8" fillId="0" borderId="0" xfId="0" applyFont="1"/>
    <xf numFmtId="2" fontId="9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0" fontId="11" fillId="0" borderId="0" xfId="0" applyFont="1" applyBorder="1"/>
    <xf numFmtId="0" fontId="13" fillId="0" borderId="0" xfId="0" applyFont="1" applyBorder="1"/>
    <xf numFmtId="0" fontId="9" fillId="0" borderId="5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164" fontId="9" fillId="0" borderId="1" xfId="1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22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center" wrapText="1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2" fontId="21" fillId="0" borderId="1" xfId="0" applyNumberFormat="1" applyFont="1" applyFill="1" applyBorder="1" applyAlignment="1">
      <alignment horizontal="right" vertical="center"/>
    </xf>
    <xf numFmtId="2" fontId="21" fillId="0" borderId="1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165" fontId="21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2" fontId="22" fillId="0" borderId="1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3" fillId="0" borderId="0" xfId="0" applyFont="1" applyAlignment="1">
      <alignment wrapText="1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3" fillId="0" borderId="0" xfId="0" applyFont="1"/>
    <xf numFmtId="2" fontId="3" fillId="0" borderId="0" xfId="0" applyNumberFormat="1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right" vertical="center" wrapText="1"/>
    </xf>
    <xf numFmtId="2" fontId="9" fillId="0" borderId="2" xfId="0" applyNumberFormat="1" applyFont="1" applyFill="1" applyBorder="1" applyAlignment="1">
      <alignment horizontal="right" vertical="center" wrapText="1"/>
    </xf>
    <xf numFmtId="2" fontId="22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22" fillId="0" borderId="1" xfId="0" applyNumberFormat="1" applyFont="1" applyBorder="1" applyAlignment="1">
      <alignment horizontal="right" vertical="center"/>
    </xf>
    <xf numFmtId="0" fontId="27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2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top" wrapText="1"/>
    </xf>
    <xf numFmtId="0" fontId="14" fillId="0" borderId="0" xfId="0" applyFont="1" applyFill="1"/>
    <xf numFmtId="0" fontId="7" fillId="0" borderId="17" xfId="0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7" xfId="0" applyFont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vertical="center" wrapText="1"/>
    </xf>
    <xf numFmtId="2" fontId="9" fillId="0" borderId="4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horizontal="right" vertical="center" wrapText="1"/>
    </xf>
    <xf numFmtId="0" fontId="9" fillId="0" borderId="1" xfId="0" applyFont="1" applyBorder="1"/>
    <xf numFmtId="0" fontId="28" fillId="0" borderId="1" xfId="0" applyFont="1" applyBorder="1" applyAlignment="1">
      <alignment horizontal="right" wrapText="1"/>
    </xf>
    <xf numFmtId="0" fontId="28" fillId="0" borderId="1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 vertical="top" wrapText="1"/>
    </xf>
    <xf numFmtId="0" fontId="28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/>
    <xf numFmtId="0" fontId="9" fillId="0" borderId="1" xfId="2" applyFont="1" applyBorder="1" applyAlignment="1">
      <alignment horizontal="right" vertical="center" wrapText="1"/>
    </xf>
    <xf numFmtId="0" fontId="9" fillId="0" borderId="1" xfId="2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/>
    <xf numFmtId="0" fontId="9" fillId="2" borderId="1" xfId="0" applyFont="1" applyFill="1" applyBorder="1" applyAlignment="1">
      <alignment horizontal="right" vertical="top" wrapText="1"/>
    </xf>
    <xf numFmtId="0" fontId="9" fillId="0" borderId="1" xfId="0" applyNumberFormat="1" applyFont="1" applyBorder="1" applyAlignment="1">
      <alignment horizontal="right" vertical="top" wrapText="1"/>
    </xf>
    <xf numFmtId="0" fontId="9" fillId="0" borderId="1" xfId="0" applyNumberFormat="1" applyFont="1" applyFill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/>
    </xf>
    <xf numFmtId="0" fontId="13" fillId="0" borderId="0" xfId="0" applyFont="1"/>
    <xf numFmtId="0" fontId="30" fillId="0" borderId="0" xfId="0" applyFont="1"/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right" vertical="top" wrapText="1"/>
    </xf>
    <xf numFmtId="1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Fill="1" applyBorder="1" applyAlignment="1">
      <alignment horizontal="right" vertical="top" wrapText="1"/>
    </xf>
    <xf numFmtId="2" fontId="9" fillId="0" borderId="1" xfId="0" applyNumberFormat="1" applyFont="1" applyFill="1" applyBorder="1" applyAlignment="1">
      <alignment vertical="top" wrapText="1"/>
    </xf>
    <xf numFmtId="0" fontId="31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22" fillId="3" borderId="4" xfId="0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/>
    </xf>
    <xf numFmtId="2" fontId="22" fillId="0" borderId="1" xfId="0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0" fillId="5" borderId="0" xfId="0" applyFill="1"/>
    <xf numFmtId="2" fontId="21" fillId="5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21" fillId="6" borderId="3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right" vertical="top" wrapText="1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0" fontId="9" fillId="0" borderId="1" xfId="0" applyFont="1" applyFill="1" applyBorder="1"/>
    <xf numFmtId="2" fontId="9" fillId="2" borderId="1" xfId="0" applyNumberFormat="1" applyFont="1" applyFill="1" applyBorder="1" applyAlignment="1">
      <alignment horizontal="right" vertical="top" wrapText="1"/>
    </xf>
    <xf numFmtId="2" fontId="9" fillId="2" borderId="1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 vertical="top"/>
    </xf>
    <xf numFmtId="166" fontId="9" fillId="0" borderId="1" xfId="1" applyNumberFormat="1" applyFont="1" applyBorder="1" applyAlignment="1">
      <alignment vertical="top" wrapText="1"/>
    </xf>
    <xf numFmtId="165" fontId="21" fillId="6" borderId="2" xfId="0" applyNumberFormat="1" applyFont="1" applyFill="1" applyBorder="1" applyAlignment="1">
      <alignment horizontal="right" vertical="center" wrapText="1"/>
    </xf>
    <xf numFmtId="165" fontId="22" fillId="3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top" wrapText="1"/>
    </xf>
    <xf numFmtId="165" fontId="9" fillId="0" borderId="1" xfId="0" applyNumberFormat="1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4" fillId="0" borderId="9" xfId="0" applyFont="1" applyBorder="1" applyAlignment="1">
      <alignment wrapText="1"/>
    </xf>
    <xf numFmtId="2" fontId="0" fillId="0" borderId="9" xfId="0" applyNumberFormat="1" applyBorder="1" applyAlignment="1">
      <alignment horizontal="left"/>
    </xf>
    <xf numFmtId="0" fontId="4" fillId="0" borderId="0" xfId="0" applyFont="1" applyAlignment="1">
      <alignment horizontal="right" wrapText="1" indent="1"/>
    </xf>
    <xf numFmtId="0" fontId="4" fillId="0" borderId="0" xfId="0" applyFont="1" applyAlignment="1">
      <alignment horizontal="right" wrapText="1" indent="2"/>
    </xf>
    <xf numFmtId="2" fontId="0" fillId="0" borderId="0" xfId="0" applyNumberForma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25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0" fontId="8" fillId="0" borderId="3" xfId="0" applyFont="1" applyBorder="1" applyAlignment="1">
      <alignment horizontal="center" textRotation="90" wrapText="1"/>
    </xf>
    <xf numFmtId="0" fontId="8" fillId="0" borderId="4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/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textRotation="90" wrapText="1"/>
    </xf>
    <xf numFmtId="2" fontId="8" fillId="0" borderId="1" xfId="0" applyNumberFormat="1" applyFont="1" applyBorder="1" applyAlignment="1">
      <alignment horizontal="center" vertical="center" textRotation="90" wrapText="1"/>
    </xf>
    <xf numFmtId="2" fontId="8" fillId="0" borderId="2" xfId="0" applyNumberFormat="1" applyFont="1" applyBorder="1" applyAlignment="1">
      <alignment horizontal="center" textRotation="90" wrapText="1"/>
    </xf>
    <xf numFmtId="2" fontId="8" fillId="0" borderId="3" xfId="0" applyNumberFormat="1" applyFont="1" applyBorder="1" applyAlignment="1">
      <alignment horizontal="center" textRotation="90" wrapText="1"/>
    </xf>
    <xf numFmtId="2" fontId="8" fillId="0" borderId="4" xfId="0" applyNumberFormat="1" applyFont="1" applyBorder="1" applyAlignment="1">
      <alignment horizontal="center" textRotation="90" wrapText="1"/>
    </xf>
  </cellXfs>
  <cellStyles count="3">
    <cellStyle name="Денежный" xfId="1" builtinId="4"/>
    <cellStyle name="Обычный" xfId="0" builtinId="0"/>
    <cellStyle name="Обычный_Лист1" xfId="2"/>
  </cellStyles>
  <dxfs count="0"/>
  <tableStyles count="0" defaultTableStyle="TableStyleMedium9" defaultPivotStyle="PivotStyleLight16"/>
  <colors>
    <mruColors>
      <color rgb="FF0033CC"/>
      <color rgb="FFFFFF99"/>
      <color rgb="FFFF6699"/>
      <color rgb="FFFFF7EF"/>
      <color rgb="FFFFECD9"/>
      <color rgb="FFFFFFFF"/>
      <color rgb="FFFFD54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A1:V144"/>
  <sheetViews>
    <sheetView topLeftCell="A7" zoomScale="120" zoomScaleNormal="120" workbookViewId="0">
      <pane xSplit="1" ySplit="15" topLeftCell="B22" activePane="bottomRight" state="frozen"/>
      <selection activeCell="A7" sqref="A7"/>
      <selection pane="topRight" activeCell="B7" sqref="B7"/>
      <selection pane="bottomLeft" activeCell="A22" sqref="A22"/>
      <selection pane="bottomRight" activeCell="U24" sqref="U24"/>
    </sheetView>
  </sheetViews>
  <sheetFormatPr defaultRowHeight="12.75"/>
  <cols>
    <col min="1" max="1" width="20" style="43" customWidth="1"/>
    <col min="2" max="2" width="6.28515625" customWidth="1"/>
    <col min="3" max="3" width="6.140625" customWidth="1"/>
    <col min="4" max="4" width="6.5703125" customWidth="1"/>
    <col min="5" max="5" width="5.5703125" customWidth="1"/>
    <col min="6" max="6" width="5.7109375" customWidth="1"/>
    <col min="7" max="7" width="5.140625" customWidth="1"/>
    <col min="8" max="8" width="6.140625" customWidth="1"/>
    <col min="9" max="9" width="5.28515625" customWidth="1"/>
    <col min="10" max="10" width="5.85546875" customWidth="1"/>
    <col min="11" max="11" width="5.140625" customWidth="1"/>
    <col min="12" max="12" width="8.140625" style="45" customWidth="1"/>
    <col min="13" max="13" width="6.140625" customWidth="1"/>
    <col min="14" max="14" width="6.28515625" customWidth="1"/>
    <col min="15" max="15" width="6.85546875" customWidth="1"/>
    <col min="16" max="16" width="7.7109375" customWidth="1"/>
    <col min="17" max="17" width="6.7109375" customWidth="1"/>
    <col min="18" max="18" width="6.28515625" customWidth="1"/>
    <col min="19" max="19" width="7" customWidth="1"/>
    <col min="20" max="20" width="9.140625" style="206"/>
  </cols>
  <sheetData>
    <row r="1" spans="1:20" s="224" customFormat="1" ht="42.75" customHeight="1">
      <c r="A1" s="229" t="s">
        <v>192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7"/>
      <c r="T1" s="225"/>
    </row>
    <row r="2" spans="1:20">
      <c r="A2" s="253" t="s">
        <v>0</v>
      </c>
      <c r="B2" s="253"/>
      <c r="C2" s="253"/>
      <c r="D2" s="253"/>
      <c r="E2" s="253"/>
      <c r="F2" s="253"/>
      <c r="G2" s="253"/>
      <c r="H2" s="253"/>
    </row>
    <row r="3" spans="1:20">
      <c r="A3" s="41"/>
    </row>
    <row r="4" spans="1:20">
      <c r="A4" s="228" t="s">
        <v>193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</row>
    <row r="5" spans="1:20" s="43" customFormat="1" ht="12.75" customHeight="1">
      <c r="A5" s="42"/>
      <c r="B5" s="255" t="s">
        <v>1</v>
      </c>
      <c r="C5" s="255"/>
      <c r="D5" s="255"/>
      <c r="E5" s="255"/>
      <c r="F5" s="255"/>
      <c r="G5" s="255"/>
      <c r="H5" s="255"/>
      <c r="I5" s="255"/>
      <c r="J5" s="255"/>
      <c r="K5" s="255"/>
      <c r="L5" s="230"/>
      <c r="T5" s="231"/>
    </row>
    <row r="6" spans="1:20" s="43" customFormat="1" ht="12.75" customHeight="1">
      <c r="A6" s="4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0"/>
      <c r="T6" s="231"/>
    </row>
    <row r="7" spans="1:20" s="43" customFormat="1" ht="12.75" customHeight="1">
      <c r="A7" s="4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0"/>
      <c r="T7" s="231"/>
    </row>
    <row r="8" spans="1:20">
      <c r="A8" s="42"/>
      <c r="B8" s="7"/>
      <c r="C8" s="7"/>
      <c r="D8" s="7"/>
      <c r="E8" s="7"/>
      <c r="F8" s="7"/>
      <c r="G8" s="7"/>
    </row>
    <row r="9" spans="1:20">
      <c r="A9" s="112"/>
      <c r="B9" s="113"/>
      <c r="C9" s="114" t="s">
        <v>2</v>
      </c>
      <c r="D9" s="114"/>
      <c r="E9" s="114"/>
      <c r="F9" s="114"/>
      <c r="G9" s="114"/>
      <c r="H9" s="115"/>
      <c r="I9" s="115"/>
      <c r="J9" s="115"/>
      <c r="K9" s="115"/>
      <c r="L9" s="116"/>
      <c r="M9" s="115"/>
      <c r="N9" s="115"/>
      <c r="O9" s="115"/>
    </row>
    <row r="10" spans="1:20">
      <c r="A10" s="112"/>
      <c r="B10" s="113"/>
      <c r="C10" s="114" t="s">
        <v>3</v>
      </c>
      <c r="D10" s="114"/>
      <c r="E10" s="114"/>
      <c r="F10" s="114"/>
      <c r="G10" s="113"/>
      <c r="H10" s="115"/>
      <c r="I10" s="115"/>
      <c r="J10" s="115"/>
      <c r="K10" s="115"/>
      <c r="L10" s="116"/>
      <c r="M10" s="115"/>
      <c r="N10" s="115"/>
      <c r="O10" s="115"/>
    </row>
    <row r="11" spans="1:20">
      <c r="A11" s="112"/>
      <c r="B11" s="113"/>
      <c r="C11" s="114"/>
      <c r="D11" s="114"/>
      <c r="E11" s="114"/>
      <c r="F11" s="114"/>
      <c r="G11" s="114"/>
      <c r="H11" s="115"/>
      <c r="I11" s="115"/>
      <c r="J11" s="115"/>
      <c r="K11" s="115"/>
      <c r="L11" s="116"/>
      <c r="M11" s="115"/>
      <c r="N11" s="115"/>
      <c r="O11" s="115"/>
    </row>
    <row r="12" spans="1:20">
      <c r="A12" s="256" t="s">
        <v>188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183">
        <v>2014</v>
      </c>
      <c r="N12" s="115"/>
      <c r="O12" s="115"/>
    </row>
    <row r="13" spans="1:20">
      <c r="A13" s="110"/>
      <c r="B13" s="111"/>
      <c r="C13" s="111"/>
      <c r="D13" s="111"/>
      <c r="E13" s="111"/>
      <c r="F13" s="111"/>
    </row>
    <row r="14" spans="1:20">
      <c r="A14" s="110"/>
      <c r="B14" s="111"/>
      <c r="C14" s="111"/>
      <c r="D14" s="111"/>
      <c r="E14" s="111"/>
      <c r="F14" s="110"/>
    </row>
    <row r="15" spans="1:20" s="14" customFormat="1" ht="12.75" customHeight="1">
      <c r="A15" s="246" t="s">
        <v>165</v>
      </c>
      <c r="B15" s="234" t="s">
        <v>4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5" t="s">
        <v>5</v>
      </c>
      <c r="N15" s="236"/>
      <c r="O15" s="236"/>
      <c r="P15" s="236"/>
      <c r="Q15" s="236"/>
      <c r="R15" s="236"/>
      <c r="S15" s="237"/>
      <c r="T15" s="206"/>
    </row>
    <row r="16" spans="1:20" s="14" customFormat="1" ht="39" customHeight="1">
      <c r="A16" s="247"/>
      <c r="B16" s="246" t="s">
        <v>89</v>
      </c>
      <c r="C16" s="246" t="s">
        <v>7</v>
      </c>
      <c r="D16" s="238" t="s">
        <v>82</v>
      </c>
      <c r="E16" s="239"/>
      <c r="F16" s="238" t="s">
        <v>8</v>
      </c>
      <c r="G16" s="244"/>
      <c r="H16" s="244"/>
      <c r="I16" s="244"/>
      <c r="J16" s="244"/>
      <c r="K16" s="244"/>
      <c r="L16" s="239"/>
      <c r="M16" s="233" t="s">
        <v>9</v>
      </c>
      <c r="N16" s="233" t="s">
        <v>10</v>
      </c>
      <c r="O16" s="233" t="s">
        <v>11</v>
      </c>
      <c r="P16" s="233" t="s">
        <v>12</v>
      </c>
      <c r="Q16" s="246" t="s">
        <v>93</v>
      </c>
      <c r="R16" s="233" t="s">
        <v>14</v>
      </c>
      <c r="S16" s="233" t="s">
        <v>15</v>
      </c>
      <c r="T16" s="206"/>
    </row>
    <row r="17" spans="1:22" s="14" customFormat="1" ht="30" customHeight="1">
      <c r="A17" s="247"/>
      <c r="B17" s="247"/>
      <c r="C17" s="247"/>
      <c r="D17" s="240"/>
      <c r="E17" s="241"/>
      <c r="F17" s="242"/>
      <c r="G17" s="245"/>
      <c r="H17" s="245"/>
      <c r="I17" s="245"/>
      <c r="J17" s="245"/>
      <c r="K17" s="245"/>
      <c r="L17" s="243"/>
      <c r="M17" s="233"/>
      <c r="N17" s="233"/>
      <c r="O17" s="233"/>
      <c r="P17" s="233"/>
      <c r="Q17" s="247"/>
      <c r="R17" s="233"/>
      <c r="S17" s="233"/>
      <c r="T17" s="206"/>
    </row>
    <row r="18" spans="1:22" s="14" customFormat="1" ht="9.75" customHeight="1">
      <c r="A18" s="247"/>
      <c r="B18" s="247"/>
      <c r="C18" s="247"/>
      <c r="D18" s="240"/>
      <c r="E18" s="241"/>
      <c r="F18" s="238" t="s">
        <v>16</v>
      </c>
      <c r="G18" s="244"/>
      <c r="H18" s="244"/>
      <c r="I18" s="239"/>
      <c r="J18" s="252" t="s">
        <v>17</v>
      </c>
      <c r="K18" s="252"/>
      <c r="L18" s="249" t="s">
        <v>92</v>
      </c>
      <c r="M18" s="233"/>
      <c r="N18" s="233"/>
      <c r="O18" s="233"/>
      <c r="P18" s="233"/>
      <c r="Q18" s="247"/>
      <c r="R18" s="233"/>
      <c r="S18" s="233"/>
      <c r="T18" s="206"/>
    </row>
    <row r="19" spans="1:22" s="14" customFormat="1" ht="13.5" customHeight="1">
      <c r="A19" s="247"/>
      <c r="B19" s="247"/>
      <c r="C19" s="247"/>
      <c r="D19" s="242"/>
      <c r="E19" s="243"/>
      <c r="F19" s="242"/>
      <c r="G19" s="245"/>
      <c r="H19" s="245"/>
      <c r="I19" s="243"/>
      <c r="J19" s="252"/>
      <c r="K19" s="252"/>
      <c r="L19" s="250"/>
      <c r="M19" s="233"/>
      <c r="N19" s="233"/>
      <c r="O19" s="233"/>
      <c r="P19" s="233"/>
      <c r="Q19" s="247"/>
      <c r="R19" s="233"/>
      <c r="S19" s="233"/>
      <c r="T19" s="206"/>
    </row>
    <row r="20" spans="1:22" s="14" customFormat="1" ht="24" customHeight="1">
      <c r="A20" s="248"/>
      <c r="B20" s="248"/>
      <c r="C20" s="248"/>
      <c r="D20" s="117" t="s">
        <v>18</v>
      </c>
      <c r="E20" s="117" t="s">
        <v>90</v>
      </c>
      <c r="F20" s="118" t="s">
        <v>19</v>
      </c>
      <c r="G20" s="118" t="s">
        <v>20</v>
      </c>
      <c r="H20" s="118" t="s">
        <v>91</v>
      </c>
      <c r="I20" s="118" t="s">
        <v>21</v>
      </c>
      <c r="J20" s="118" t="s">
        <v>22</v>
      </c>
      <c r="K20" s="118" t="s">
        <v>23</v>
      </c>
      <c r="L20" s="251"/>
      <c r="M20" s="233"/>
      <c r="N20" s="233"/>
      <c r="O20" s="233"/>
      <c r="P20" s="233"/>
      <c r="Q20" s="248"/>
      <c r="R20" s="233"/>
      <c r="S20" s="233"/>
      <c r="T20" s="206"/>
    </row>
    <row r="21" spans="1:22" s="14" customFormat="1" ht="14.25" customHeight="1">
      <c r="A21" s="52" t="s">
        <v>24</v>
      </c>
      <c r="B21" s="122">
        <v>1</v>
      </c>
      <c r="C21" s="122">
        <v>2</v>
      </c>
      <c r="D21" s="122">
        <v>3</v>
      </c>
      <c r="E21" s="122">
        <v>4</v>
      </c>
      <c r="F21" s="122">
        <v>5</v>
      </c>
      <c r="G21" s="122">
        <v>6</v>
      </c>
      <c r="H21" s="122">
        <v>7</v>
      </c>
      <c r="I21" s="122">
        <v>8</v>
      </c>
      <c r="J21" s="122">
        <v>9</v>
      </c>
      <c r="K21" s="122">
        <v>10</v>
      </c>
      <c r="L21" s="108">
        <v>11</v>
      </c>
      <c r="M21" s="122">
        <v>12</v>
      </c>
      <c r="N21" s="122">
        <v>13</v>
      </c>
      <c r="O21" s="122">
        <v>14</v>
      </c>
      <c r="P21" s="122">
        <v>15</v>
      </c>
      <c r="Q21" s="122">
        <v>16</v>
      </c>
      <c r="R21" s="122">
        <v>17</v>
      </c>
      <c r="S21" s="122">
        <v>18</v>
      </c>
      <c r="T21" s="206"/>
      <c r="U21" s="139"/>
    </row>
    <row r="22" spans="1:22" ht="54.75" customHeight="1">
      <c r="A22" s="89" t="s">
        <v>39</v>
      </c>
      <c r="B22" s="73">
        <f>SUM(B23:B59)</f>
        <v>1309</v>
      </c>
      <c r="C22" s="197">
        <f t="shared" ref="C22:S22" si="0">SUM(C23:C59)</f>
        <v>15432</v>
      </c>
      <c r="D22" s="197">
        <f t="shared" si="0"/>
        <v>1299</v>
      </c>
      <c r="E22" s="197">
        <f t="shared" si="0"/>
        <v>10</v>
      </c>
      <c r="F22" s="197">
        <f t="shared" si="0"/>
        <v>147</v>
      </c>
      <c r="G22" s="197">
        <f t="shared" si="0"/>
        <v>1162</v>
      </c>
      <c r="H22" s="197">
        <f t="shared" si="0"/>
        <v>1304</v>
      </c>
      <c r="I22" s="197">
        <f t="shared" si="0"/>
        <v>5</v>
      </c>
      <c r="J22" s="197">
        <f t="shared" si="0"/>
        <v>425</v>
      </c>
      <c r="K22" s="197">
        <f t="shared" si="0"/>
        <v>10</v>
      </c>
      <c r="L22" s="197">
        <f t="shared" si="0"/>
        <v>70387.48000000001</v>
      </c>
      <c r="M22" s="197">
        <f t="shared" si="0"/>
        <v>25</v>
      </c>
      <c r="N22" s="197">
        <f t="shared" si="0"/>
        <v>124</v>
      </c>
      <c r="O22" s="197">
        <f t="shared" si="0"/>
        <v>390</v>
      </c>
      <c r="P22" s="197">
        <f t="shared" si="0"/>
        <v>770</v>
      </c>
      <c r="Q22" s="197">
        <f t="shared" si="0"/>
        <v>0</v>
      </c>
      <c r="R22" s="197">
        <f t="shared" si="0"/>
        <v>0</v>
      </c>
      <c r="S22" s="197">
        <f t="shared" si="0"/>
        <v>0</v>
      </c>
      <c r="T22" s="207"/>
      <c r="U22" s="202"/>
      <c r="V22" s="28"/>
    </row>
    <row r="23" spans="1:22">
      <c r="A23" s="40" t="s">
        <v>103</v>
      </c>
      <c r="B23" s="69">
        <f>B62</f>
        <v>155</v>
      </c>
      <c r="C23" s="69">
        <f t="shared" ref="C23:S23" si="1">C62</f>
        <v>2816</v>
      </c>
      <c r="D23" s="69">
        <f t="shared" si="1"/>
        <v>146</v>
      </c>
      <c r="E23" s="69">
        <f t="shared" si="1"/>
        <v>9</v>
      </c>
      <c r="F23" s="69">
        <f t="shared" si="1"/>
        <v>50</v>
      </c>
      <c r="G23" s="69">
        <f t="shared" si="1"/>
        <v>105</v>
      </c>
      <c r="H23" s="69">
        <f t="shared" si="1"/>
        <v>153</v>
      </c>
      <c r="I23" s="69">
        <f t="shared" si="1"/>
        <v>2</v>
      </c>
      <c r="J23" s="69">
        <f t="shared" si="1"/>
        <v>44</v>
      </c>
      <c r="K23" s="69">
        <f t="shared" si="1"/>
        <v>2</v>
      </c>
      <c r="L23" s="126">
        <f t="shared" si="1"/>
        <v>11287</v>
      </c>
      <c r="M23" s="69">
        <f t="shared" si="1"/>
        <v>1</v>
      </c>
      <c r="N23" s="69">
        <f t="shared" si="1"/>
        <v>3</v>
      </c>
      <c r="O23" s="69">
        <f t="shared" si="1"/>
        <v>30</v>
      </c>
      <c r="P23" s="69">
        <f t="shared" si="1"/>
        <v>121</v>
      </c>
      <c r="Q23" s="69">
        <f t="shared" si="1"/>
        <v>0</v>
      </c>
      <c r="R23" s="69">
        <f t="shared" si="1"/>
        <v>0</v>
      </c>
      <c r="S23" s="192">
        <f t="shared" si="1"/>
        <v>0</v>
      </c>
      <c r="T23" s="208"/>
      <c r="U23" s="18"/>
    </row>
    <row r="24" spans="1:22">
      <c r="A24" s="68" t="s">
        <v>106</v>
      </c>
      <c r="B24" s="193">
        <f>B68</f>
        <v>25</v>
      </c>
      <c r="C24" s="193">
        <f t="shared" ref="C24:S24" si="2">C68</f>
        <v>359</v>
      </c>
      <c r="D24" s="193">
        <f t="shared" si="2"/>
        <v>25</v>
      </c>
      <c r="E24" s="193">
        <f t="shared" si="2"/>
        <v>0</v>
      </c>
      <c r="F24" s="193">
        <f t="shared" si="2"/>
        <v>0</v>
      </c>
      <c r="G24" s="193">
        <f t="shared" si="2"/>
        <v>25</v>
      </c>
      <c r="H24" s="193">
        <f t="shared" si="2"/>
        <v>25</v>
      </c>
      <c r="I24" s="193">
        <f t="shared" si="2"/>
        <v>0</v>
      </c>
      <c r="J24" s="193">
        <f t="shared" si="2"/>
        <v>0</v>
      </c>
      <c r="K24" s="193">
        <f t="shared" si="2"/>
        <v>0</v>
      </c>
      <c r="L24" s="194">
        <f t="shared" si="2"/>
        <v>1666</v>
      </c>
      <c r="M24" s="193">
        <f t="shared" si="2"/>
        <v>0</v>
      </c>
      <c r="N24" s="193">
        <f t="shared" si="2"/>
        <v>0</v>
      </c>
      <c r="O24" s="193">
        <f t="shared" si="2"/>
        <v>0</v>
      </c>
      <c r="P24" s="193">
        <f t="shared" si="2"/>
        <v>25</v>
      </c>
      <c r="Q24" s="193">
        <f t="shared" si="2"/>
        <v>0</v>
      </c>
      <c r="R24" s="193">
        <f t="shared" si="2"/>
        <v>0</v>
      </c>
      <c r="S24" s="193">
        <f t="shared" si="2"/>
        <v>0</v>
      </c>
      <c r="T24" s="208"/>
      <c r="U24" s="18"/>
    </row>
    <row r="25" spans="1:22">
      <c r="A25" s="68" t="s">
        <v>104</v>
      </c>
      <c r="B25" s="193">
        <f>SUM(B71,B108)</f>
        <v>32</v>
      </c>
      <c r="C25" s="193">
        <f t="shared" ref="C25:S39" si="3">SUM(C71,C108)</f>
        <v>465</v>
      </c>
      <c r="D25" s="193">
        <f t="shared" si="3"/>
        <v>32</v>
      </c>
      <c r="E25" s="193">
        <f t="shared" si="3"/>
        <v>0</v>
      </c>
      <c r="F25" s="193">
        <f t="shared" si="3"/>
        <v>4</v>
      </c>
      <c r="G25" s="193">
        <f t="shared" si="3"/>
        <v>28</v>
      </c>
      <c r="H25" s="193">
        <f t="shared" si="3"/>
        <v>32</v>
      </c>
      <c r="I25" s="193">
        <f t="shared" si="3"/>
        <v>0</v>
      </c>
      <c r="J25" s="193">
        <f t="shared" si="3"/>
        <v>2</v>
      </c>
      <c r="K25" s="193">
        <f t="shared" si="3"/>
        <v>1</v>
      </c>
      <c r="L25" s="194">
        <f t="shared" si="3"/>
        <v>1937</v>
      </c>
      <c r="M25" s="193">
        <f t="shared" si="3"/>
        <v>0</v>
      </c>
      <c r="N25" s="193">
        <f t="shared" si="3"/>
        <v>5</v>
      </c>
      <c r="O25" s="193">
        <f t="shared" si="3"/>
        <v>10</v>
      </c>
      <c r="P25" s="193">
        <f t="shared" si="3"/>
        <v>17</v>
      </c>
      <c r="Q25" s="193">
        <f t="shared" si="3"/>
        <v>0</v>
      </c>
      <c r="R25" s="193">
        <f t="shared" si="3"/>
        <v>0</v>
      </c>
      <c r="S25" s="193">
        <f t="shared" si="3"/>
        <v>0</v>
      </c>
      <c r="T25" s="208"/>
      <c r="U25" s="18"/>
    </row>
    <row r="26" spans="1:22">
      <c r="A26" s="68" t="s">
        <v>105</v>
      </c>
      <c r="B26" s="193">
        <f t="shared" ref="B26:Q59" si="4">SUM(B72,B109)</f>
        <v>10</v>
      </c>
      <c r="C26" s="193">
        <f t="shared" si="4"/>
        <v>218</v>
      </c>
      <c r="D26" s="193">
        <f t="shared" si="4"/>
        <v>10</v>
      </c>
      <c r="E26" s="193">
        <f t="shared" si="4"/>
        <v>0</v>
      </c>
      <c r="F26" s="193">
        <f t="shared" si="4"/>
        <v>4</v>
      </c>
      <c r="G26" s="193">
        <f t="shared" si="4"/>
        <v>6</v>
      </c>
      <c r="H26" s="193">
        <f t="shared" si="4"/>
        <v>10</v>
      </c>
      <c r="I26" s="193">
        <f t="shared" si="4"/>
        <v>0</v>
      </c>
      <c r="J26" s="193">
        <f t="shared" si="4"/>
        <v>1</v>
      </c>
      <c r="K26" s="193">
        <f t="shared" si="4"/>
        <v>0</v>
      </c>
      <c r="L26" s="194">
        <f t="shared" si="4"/>
        <v>731.6</v>
      </c>
      <c r="M26" s="193">
        <f t="shared" si="4"/>
        <v>0</v>
      </c>
      <c r="N26" s="193">
        <f t="shared" si="4"/>
        <v>1</v>
      </c>
      <c r="O26" s="193">
        <f t="shared" si="4"/>
        <v>3</v>
      </c>
      <c r="P26" s="193">
        <f t="shared" si="4"/>
        <v>6</v>
      </c>
      <c r="Q26" s="193">
        <f t="shared" si="4"/>
        <v>0</v>
      </c>
      <c r="R26" s="193">
        <f t="shared" si="3"/>
        <v>0</v>
      </c>
      <c r="S26" s="193">
        <f t="shared" si="3"/>
        <v>0</v>
      </c>
      <c r="T26" s="208"/>
      <c r="U26" s="18"/>
    </row>
    <row r="27" spans="1:22">
      <c r="A27" s="68" t="s">
        <v>107</v>
      </c>
      <c r="B27" s="193">
        <f t="shared" si="4"/>
        <v>34</v>
      </c>
      <c r="C27" s="193">
        <f t="shared" si="4"/>
        <v>352</v>
      </c>
      <c r="D27" s="193">
        <f t="shared" si="4"/>
        <v>34</v>
      </c>
      <c r="E27" s="193">
        <f t="shared" si="4"/>
        <v>0</v>
      </c>
      <c r="F27" s="193">
        <f t="shared" si="4"/>
        <v>8</v>
      </c>
      <c r="G27" s="193">
        <f t="shared" si="4"/>
        <v>26</v>
      </c>
      <c r="H27" s="193">
        <f t="shared" si="4"/>
        <v>34</v>
      </c>
      <c r="I27" s="193">
        <f t="shared" si="4"/>
        <v>0</v>
      </c>
      <c r="J27" s="193">
        <f t="shared" si="4"/>
        <v>20</v>
      </c>
      <c r="K27" s="193">
        <f t="shared" si="4"/>
        <v>0</v>
      </c>
      <c r="L27" s="194">
        <f t="shared" si="4"/>
        <v>1560.5</v>
      </c>
      <c r="M27" s="193">
        <f t="shared" si="4"/>
        <v>3</v>
      </c>
      <c r="N27" s="193">
        <f t="shared" si="4"/>
        <v>0</v>
      </c>
      <c r="O27" s="193">
        <f t="shared" si="4"/>
        <v>5</v>
      </c>
      <c r="P27" s="193">
        <f t="shared" si="4"/>
        <v>26</v>
      </c>
      <c r="Q27" s="193">
        <f t="shared" si="4"/>
        <v>0</v>
      </c>
      <c r="R27" s="193">
        <f t="shared" si="3"/>
        <v>0</v>
      </c>
      <c r="S27" s="193">
        <f t="shared" si="3"/>
        <v>0</v>
      </c>
      <c r="T27" s="208"/>
      <c r="U27" s="18"/>
    </row>
    <row r="28" spans="1:22">
      <c r="A28" s="68" t="s">
        <v>108</v>
      </c>
      <c r="B28" s="193">
        <f t="shared" si="4"/>
        <v>52</v>
      </c>
      <c r="C28" s="193">
        <f t="shared" si="4"/>
        <v>498</v>
      </c>
      <c r="D28" s="193">
        <f t="shared" si="4"/>
        <v>52</v>
      </c>
      <c r="E28" s="193">
        <f t="shared" si="4"/>
        <v>0</v>
      </c>
      <c r="F28" s="193">
        <f t="shared" si="4"/>
        <v>0</v>
      </c>
      <c r="G28" s="193">
        <f t="shared" si="4"/>
        <v>52</v>
      </c>
      <c r="H28" s="193">
        <f t="shared" si="4"/>
        <v>52</v>
      </c>
      <c r="I28" s="193">
        <f t="shared" si="4"/>
        <v>0</v>
      </c>
      <c r="J28" s="193">
        <f t="shared" si="4"/>
        <v>52</v>
      </c>
      <c r="K28" s="193">
        <f t="shared" si="4"/>
        <v>0</v>
      </c>
      <c r="L28" s="194">
        <f>SUM(L74,L111)</f>
        <v>2886.5</v>
      </c>
      <c r="M28" s="193">
        <f t="shared" si="4"/>
        <v>0</v>
      </c>
      <c r="N28" s="193">
        <f t="shared" si="4"/>
        <v>21</v>
      </c>
      <c r="O28" s="193">
        <f t="shared" si="4"/>
        <v>11</v>
      </c>
      <c r="P28" s="193">
        <f t="shared" si="4"/>
        <v>20</v>
      </c>
      <c r="Q28" s="193">
        <f t="shared" si="4"/>
        <v>0</v>
      </c>
      <c r="R28" s="193">
        <f t="shared" si="3"/>
        <v>0</v>
      </c>
      <c r="S28" s="193">
        <f t="shared" si="3"/>
        <v>0</v>
      </c>
      <c r="T28" s="208"/>
      <c r="U28" s="18"/>
    </row>
    <row r="29" spans="1:22">
      <c r="A29" s="68" t="s">
        <v>109</v>
      </c>
      <c r="B29" s="193">
        <f t="shared" si="4"/>
        <v>31</v>
      </c>
      <c r="C29" s="193">
        <f t="shared" si="4"/>
        <v>410</v>
      </c>
      <c r="D29" s="193">
        <f t="shared" si="4"/>
        <v>31</v>
      </c>
      <c r="E29" s="193">
        <f t="shared" si="4"/>
        <v>0</v>
      </c>
      <c r="F29" s="193">
        <f t="shared" si="4"/>
        <v>16</v>
      </c>
      <c r="G29" s="193">
        <f t="shared" si="4"/>
        <v>15</v>
      </c>
      <c r="H29" s="193">
        <f t="shared" si="4"/>
        <v>31</v>
      </c>
      <c r="I29" s="193">
        <f t="shared" si="4"/>
        <v>0</v>
      </c>
      <c r="J29" s="193">
        <f t="shared" si="4"/>
        <v>22</v>
      </c>
      <c r="K29" s="193">
        <f t="shared" si="4"/>
        <v>0</v>
      </c>
      <c r="L29" s="194">
        <f t="shared" si="4"/>
        <v>1256</v>
      </c>
      <c r="M29" s="193">
        <f t="shared" si="4"/>
        <v>0</v>
      </c>
      <c r="N29" s="193">
        <f t="shared" si="4"/>
        <v>1</v>
      </c>
      <c r="O29" s="193">
        <f t="shared" si="4"/>
        <v>7</v>
      </c>
      <c r="P29" s="193">
        <f t="shared" si="4"/>
        <v>23</v>
      </c>
      <c r="Q29" s="193">
        <f t="shared" si="4"/>
        <v>0</v>
      </c>
      <c r="R29" s="193">
        <f t="shared" si="3"/>
        <v>0</v>
      </c>
      <c r="S29" s="193">
        <f t="shared" si="3"/>
        <v>0</v>
      </c>
      <c r="T29" s="208"/>
      <c r="U29" s="18"/>
    </row>
    <row r="30" spans="1:22">
      <c r="A30" s="68" t="s">
        <v>110</v>
      </c>
      <c r="B30" s="193">
        <f t="shared" si="4"/>
        <v>32</v>
      </c>
      <c r="C30" s="193">
        <f t="shared" si="4"/>
        <v>366</v>
      </c>
      <c r="D30" s="193">
        <f t="shared" si="4"/>
        <v>32</v>
      </c>
      <c r="E30" s="193">
        <f t="shared" si="4"/>
        <v>0</v>
      </c>
      <c r="F30" s="193">
        <f t="shared" si="4"/>
        <v>5</v>
      </c>
      <c r="G30" s="193">
        <f t="shared" si="4"/>
        <v>27</v>
      </c>
      <c r="H30" s="193">
        <f t="shared" si="4"/>
        <v>32</v>
      </c>
      <c r="I30" s="193">
        <f t="shared" si="4"/>
        <v>0</v>
      </c>
      <c r="J30" s="193">
        <f t="shared" si="4"/>
        <v>0</v>
      </c>
      <c r="K30" s="193">
        <f t="shared" si="4"/>
        <v>0</v>
      </c>
      <c r="L30" s="194">
        <f t="shared" si="4"/>
        <v>1463.5</v>
      </c>
      <c r="M30" s="193">
        <f t="shared" si="4"/>
        <v>1</v>
      </c>
      <c r="N30" s="193">
        <f t="shared" si="4"/>
        <v>5</v>
      </c>
      <c r="O30" s="193">
        <f t="shared" si="4"/>
        <v>12</v>
      </c>
      <c r="P30" s="193">
        <f t="shared" si="4"/>
        <v>14</v>
      </c>
      <c r="Q30" s="193">
        <f t="shared" si="4"/>
        <v>0</v>
      </c>
      <c r="R30" s="193">
        <f t="shared" si="3"/>
        <v>0</v>
      </c>
      <c r="S30" s="193">
        <f t="shared" si="3"/>
        <v>0</v>
      </c>
      <c r="T30" s="208"/>
      <c r="U30" s="18"/>
    </row>
    <row r="31" spans="1:22">
      <c r="A31" s="68" t="s">
        <v>111</v>
      </c>
      <c r="B31" s="193">
        <f t="shared" si="4"/>
        <v>34</v>
      </c>
      <c r="C31" s="193">
        <f t="shared" si="4"/>
        <v>460</v>
      </c>
      <c r="D31" s="193">
        <f t="shared" si="4"/>
        <v>34</v>
      </c>
      <c r="E31" s="193">
        <f t="shared" si="4"/>
        <v>0</v>
      </c>
      <c r="F31" s="193">
        <f t="shared" si="4"/>
        <v>1</v>
      </c>
      <c r="G31" s="193">
        <f t="shared" si="4"/>
        <v>33</v>
      </c>
      <c r="H31" s="193">
        <f t="shared" si="4"/>
        <v>34</v>
      </c>
      <c r="I31" s="193">
        <f t="shared" si="4"/>
        <v>0</v>
      </c>
      <c r="J31" s="193">
        <f t="shared" si="4"/>
        <v>13</v>
      </c>
      <c r="K31" s="193">
        <f t="shared" si="4"/>
        <v>0</v>
      </c>
      <c r="L31" s="194">
        <f t="shared" si="4"/>
        <v>1823</v>
      </c>
      <c r="M31" s="193">
        <f t="shared" si="4"/>
        <v>0</v>
      </c>
      <c r="N31" s="193">
        <f t="shared" si="4"/>
        <v>0</v>
      </c>
      <c r="O31" s="193">
        <f t="shared" si="4"/>
        <v>5</v>
      </c>
      <c r="P31" s="193">
        <f t="shared" si="4"/>
        <v>29</v>
      </c>
      <c r="Q31" s="193">
        <f t="shared" si="4"/>
        <v>0</v>
      </c>
      <c r="R31" s="193">
        <f t="shared" si="3"/>
        <v>0</v>
      </c>
      <c r="S31" s="193">
        <f t="shared" si="3"/>
        <v>0</v>
      </c>
      <c r="T31" s="208"/>
      <c r="U31" s="18"/>
    </row>
    <row r="32" spans="1:22">
      <c r="A32" s="68" t="s">
        <v>112</v>
      </c>
      <c r="B32" s="193">
        <f t="shared" si="4"/>
        <v>27</v>
      </c>
      <c r="C32" s="193">
        <f t="shared" si="4"/>
        <v>404</v>
      </c>
      <c r="D32" s="193">
        <f t="shared" si="4"/>
        <v>27</v>
      </c>
      <c r="E32" s="193">
        <f t="shared" si="4"/>
        <v>0</v>
      </c>
      <c r="F32" s="193">
        <f t="shared" si="4"/>
        <v>0</v>
      </c>
      <c r="G32" s="193">
        <f t="shared" si="4"/>
        <v>27</v>
      </c>
      <c r="H32" s="193">
        <f t="shared" si="4"/>
        <v>27</v>
      </c>
      <c r="I32" s="193">
        <f t="shared" si="4"/>
        <v>0</v>
      </c>
      <c r="J32" s="193">
        <f t="shared" si="4"/>
        <v>0</v>
      </c>
      <c r="K32" s="193">
        <f t="shared" si="4"/>
        <v>0</v>
      </c>
      <c r="L32" s="194">
        <f t="shared" si="4"/>
        <v>1576.4</v>
      </c>
      <c r="M32" s="193">
        <f t="shared" si="4"/>
        <v>0</v>
      </c>
      <c r="N32" s="193">
        <f t="shared" si="4"/>
        <v>3</v>
      </c>
      <c r="O32" s="193">
        <f t="shared" si="4"/>
        <v>11</v>
      </c>
      <c r="P32" s="193">
        <f t="shared" si="4"/>
        <v>13</v>
      </c>
      <c r="Q32" s="193">
        <f t="shared" si="4"/>
        <v>0</v>
      </c>
      <c r="R32" s="193">
        <f t="shared" si="3"/>
        <v>0</v>
      </c>
      <c r="S32" s="193">
        <f t="shared" si="3"/>
        <v>0</v>
      </c>
      <c r="T32" s="208"/>
      <c r="U32" s="18"/>
    </row>
    <row r="33" spans="1:21">
      <c r="A33" s="68" t="s">
        <v>113</v>
      </c>
      <c r="B33" s="193">
        <f t="shared" si="4"/>
        <v>33</v>
      </c>
      <c r="C33" s="193">
        <f t="shared" si="4"/>
        <v>368</v>
      </c>
      <c r="D33" s="193">
        <f t="shared" si="4"/>
        <v>33</v>
      </c>
      <c r="E33" s="193">
        <f t="shared" si="4"/>
        <v>0</v>
      </c>
      <c r="F33" s="193">
        <f t="shared" si="4"/>
        <v>0</v>
      </c>
      <c r="G33" s="193">
        <f t="shared" si="4"/>
        <v>33</v>
      </c>
      <c r="H33" s="193">
        <f t="shared" si="4"/>
        <v>33</v>
      </c>
      <c r="I33" s="193">
        <f t="shared" si="4"/>
        <v>0</v>
      </c>
      <c r="J33" s="193">
        <f t="shared" si="4"/>
        <v>0</v>
      </c>
      <c r="K33" s="193">
        <f t="shared" si="4"/>
        <v>0</v>
      </c>
      <c r="L33" s="194">
        <f t="shared" si="4"/>
        <v>1621</v>
      </c>
      <c r="M33" s="193">
        <f t="shared" si="4"/>
        <v>0</v>
      </c>
      <c r="N33" s="193">
        <f t="shared" si="4"/>
        <v>0</v>
      </c>
      <c r="O33" s="193">
        <f t="shared" si="4"/>
        <v>10</v>
      </c>
      <c r="P33" s="193">
        <f t="shared" si="4"/>
        <v>23</v>
      </c>
      <c r="Q33" s="193">
        <f t="shared" si="4"/>
        <v>0</v>
      </c>
      <c r="R33" s="193">
        <f t="shared" si="3"/>
        <v>0</v>
      </c>
      <c r="S33" s="193">
        <f t="shared" si="3"/>
        <v>0</v>
      </c>
      <c r="T33" s="208"/>
      <c r="U33" s="18"/>
    </row>
    <row r="34" spans="1:21">
      <c r="A34" s="68" t="s">
        <v>114</v>
      </c>
      <c r="B34" s="193">
        <f t="shared" si="4"/>
        <v>25</v>
      </c>
      <c r="C34" s="193">
        <f t="shared" si="4"/>
        <v>284</v>
      </c>
      <c r="D34" s="193">
        <f t="shared" si="4"/>
        <v>25</v>
      </c>
      <c r="E34" s="193">
        <f t="shared" si="4"/>
        <v>0</v>
      </c>
      <c r="F34" s="193">
        <f t="shared" si="4"/>
        <v>0</v>
      </c>
      <c r="G34" s="193">
        <f t="shared" si="4"/>
        <v>25</v>
      </c>
      <c r="H34" s="193">
        <f t="shared" si="4"/>
        <v>25</v>
      </c>
      <c r="I34" s="193">
        <f t="shared" si="4"/>
        <v>0</v>
      </c>
      <c r="J34" s="193">
        <f t="shared" si="4"/>
        <v>2</v>
      </c>
      <c r="K34" s="193">
        <f t="shared" si="4"/>
        <v>1</v>
      </c>
      <c r="L34" s="194">
        <f t="shared" si="4"/>
        <v>1192</v>
      </c>
      <c r="M34" s="193">
        <f t="shared" si="4"/>
        <v>0</v>
      </c>
      <c r="N34" s="193">
        <f t="shared" si="4"/>
        <v>3</v>
      </c>
      <c r="O34" s="193">
        <f t="shared" si="4"/>
        <v>6</v>
      </c>
      <c r="P34" s="193">
        <f t="shared" si="4"/>
        <v>16</v>
      </c>
      <c r="Q34" s="193">
        <f t="shared" si="4"/>
        <v>0</v>
      </c>
      <c r="R34" s="193">
        <f t="shared" si="3"/>
        <v>0</v>
      </c>
      <c r="S34" s="193">
        <f t="shared" si="3"/>
        <v>0</v>
      </c>
      <c r="T34" s="208"/>
      <c r="U34" s="18"/>
    </row>
    <row r="35" spans="1:21" ht="14.25" customHeight="1">
      <c r="A35" s="68" t="s">
        <v>115</v>
      </c>
      <c r="B35" s="193">
        <f t="shared" si="4"/>
        <v>34</v>
      </c>
      <c r="C35" s="193">
        <f t="shared" si="4"/>
        <v>361</v>
      </c>
      <c r="D35" s="193">
        <f t="shared" si="4"/>
        <v>34</v>
      </c>
      <c r="E35" s="193">
        <f t="shared" si="4"/>
        <v>0</v>
      </c>
      <c r="F35" s="193">
        <f t="shared" si="4"/>
        <v>7</v>
      </c>
      <c r="G35" s="193">
        <f t="shared" si="4"/>
        <v>27</v>
      </c>
      <c r="H35" s="193">
        <f t="shared" si="4"/>
        <v>34</v>
      </c>
      <c r="I35" s="193">
        <f t="shared" si="4"/>
        <v>0</v>
      </c>
      <c r="J35" s="193">
        <f t="shared" si="4"/>
        <v>13</v>
      </c>
      <c r="K35" s="193">
        <f t="shared" si="4"/>
        <v>1</v>
      </c>
      <c r="L35" s="194">
        <f t="shared" si="4"/>
        <v>1668.7</v>
      </c>
      <c r="M35" s="193">
        <f t="shared" si="4"/>
        <v>0</v>
      </c>
      <c r="N35" s="193">
        <f t="shared" si="4"/>
        <v>3</v>
      </c>
      <c r="O35" s="193">
        <f t="shared" si="4"/>
        <v>14</v>
      </c>
      <c r="P35" s="193">
        <f t="shared" si="4"/>
        <v>17</v>
      </c>
      <c r="Q35" s="193">
        <f t="shared" si="4"/>
        <v>0</v>
      </c>
      <c r="R35" s="193">
        <f t="shared" si="3"/>
        <v>0</v>
      </c>
      <c r="S35" s="193">
        <f t="shared" si="3"/>
        <v>0</v>
      </c>
      <c r="T35" s="208"/>
      <c r="U35" s="18"/>
    </row>
    <row r="36" spans="1:21" ht="13.5" customHeight="1">
      <c r="A36" s="68" t="s">
        <v>116</v>
      </c>
      <c r="B36" s="193">
        <f t="shared" si="4"/>
        <v>15</v>
      </c>
      <c r="C36" s="193">
        <f t="shared" si="4"/>
        <v>221</v>
      </c>
      <c r="D36" s="193">
        <f t="shared" si="4"/>
        <v>15</v>
      </c>
      <c r="E36" s="193">
        <f t="shared" si="4"/>
        <v>0</v>
      </c>
      <c r="F36" s="193">
        <f t="shared" si="4"/>
        <v>0</v>
      </c>
      <c r="G36" s="193">
        <f t="shared" si="4"/>
        <v>15</v>
      </c>
      <c r="H36" s="193">
        <f t="shared" si="4"/>
        <v>14</v>
      </c>
      <c r="I36" s="193">
        <f t="shared" si="4"/>
        <v>1</v>
      </c>
      <c r="J36" s="193">
        <f t="shared" si="4"/>
        <v>5</v>
      </c>
      <c r="K36" s="193">
        <f t="shared" si="4"/>
        <v>0</v>
      </c>
      <c r="L36" s="194">
        <f t="shared" si="4"/>
        <v>655.4</v>
      </c>
      <c r="M36" s="193">
        <f t="shared" si="4"/>
        <v>0</v>
      </c>
      <c r="N36" s="193">
        <f t="shared" si="4"/>
        <v>0</v>
      </c>
      <c r="O36" s="193">
        <f t="shared" si="4"/>
        <v>5</v>
      </c>
      <c r="P36" s="193">
        <f t="shared" si="4"/>
        <v>10</v>
      </c>
      <c r="Q36" s="193">
        <f t="shared" si="4"/>
        <v>0</v>
      </c>
      <c r="R36" s="193">
        <f t="shared" si="3"/>
        <v>0</v>
      </c>
      <c r="S36" s="193">
        <f t="shared" si="3"/>
        <v>0</v>
      </c>
      <c r="T36" s="208"/>
      <c r="U36" s="18"/>
    </row>
    <row r="37" spans="1:21" ht="15" customHeight="1">
      <c r="A37" s="68" t="s">
        <v>117</v>
      </c>
      <c r="B37" s="193">
        <f t="shared" si="4"/>
        <v>41</v>
      </c>
      <c r="C37" s="193">
        <f t="shared" si="4"/>
        <v>326</v>
      </c>
      <c r="D37" s="193">
        <f t="shared" si="4"/>
        <v>41</v>
      </c>
      <c r="E37" s="193">
        <f t="shared" si="4"/>
        <v>0</v>
      </c>
      <c r="F37" s="193">
        <f t="shared" si="4"/>
        <v>0</v>
      </c>
      <c r="G37" s="193">
        <f t="shared" si="4"/>
        <v>41</v>
      </c>
      <c r="H37" s="193">
        <f t="shared" si="4"/>
        <v>41</v>
      </c>
      <c r="I37" s="193">
        <f t="shared" si="4"/>
        <v>0</v>
      </c>
      <c r="J37" s="193">
        <f t="shared" si="4"/>
        <v>1</v>
      </c>
      <c r="K37" s="193">
        <f t="shared" si="4"/>
        <v>0</v>
      </c>
      <c r="L37" s="194">
        <f t="shared" si="4"/>
        <v>1699.4</v>
      </c>
      <c r="M37" s="193">
        <f t="shared" si="4"/>
        <v>0</v>
      </c>
      <c r="N37" s="193">
        <f t="shared" si="4"/>
        <v>4</v>
      </c>
      <c r="O37" s="193">
        <f t="shared" si="4"/>
        <v>15</v>
      </c>
      <c r="P37" s="193">
        <f t="shared" si="4"/>
        <v>22</v>
      </c>
      <c r="Q37" s="193">
        <f t="shared" si="4"/>
        <v>0</v>
      </c>
      <c r="R37" s="193">
        <f t="shared" si="3"/>
        <v>0</v>
      </c>
      <c r="S37" s="193">
        <f t="shared" si="3"/>
        <v>0</v>
      </c>
      <c r="T37" s="208"/>
      <c r="U37" s="18"/>
    </row>
    <row r="38" spans="1:21">
      <c r="A38" s="68" t="s">
        <v>118</v>
      </c>
      <c r="B38" s="193">
        <f t="shared" si="4"/>
        <v>47</v>
      </c>
      <c r="C38" s="193">
        <f t="shared" si="4"/>
        <v>332</v>
      </c>
      <c r="D38" s="193">
        <f t="shared" si="4"/>
        <v>47</v>
      </c>
      <c r="E38" s="193">
        <f t="shared" si="4"/>
        <v>0</v>
      </c>
      <c r="F38" s="193">
        <f t="shared" si="4"/>
        <v>1</v>
      </c>
      <c r="G38" s="193">
        <f t="shared" si="4"/>
        <v>46</v>
      </c>
      <c r="H38" s="193">
        <f t="shared" si="4"/>
        <v>47</v>
      </c>
      <c r="I38" s="193">
        <f t="shared" si="4"/>
        <v>0</v>
      </c>
      <c r="J38" s="193">
        <f t="shared" si="4"/>
        <v>1</v>
      </c>
      <c r="K38" s="193">
        <f t="shared" si="4"/>
        <v>0</v>
      </c>
      <c r="L38" s="194">
        <f t="shared" si="4"/>
        <v>1509</v>
      </c>
      <c r="M38" s="193">
        <f t="shared" si="4"/>
        <v>5</v>
      </c>
      <c r="N38" s="193">
        <f t="shared" si="4"/>
        <v>5</v>
      </c>
      <c r="O38" s="193">
        <f t="shared" si="4"/>
        <v>22</v>
      </c>
      <c r="P38" s="193">
        <f t="shared" si="4"/>
        <v>15</v>
      </c>
      <c r="Q38" s="193">
        <f t="shared" si="4"/>
        <v>0</v>
      </c>
      <c r="R38" s="193">
        <f t="shared" si="3"/>
        <v>0</v>
      </c>
      <c r="S38" s="193">
        <f>SUM(S84,S121)</f>
        <v>0</v>
      </c>
      <c r="T38" s="208"/>
      <c r="U38" s="18"/>
    </row>
    <row r="39" spans="1:21">
      <c r="A39" s="68" t="s">
        <v>119</v>
      </c>
      <c r="B39" s="193">
        <f t="shared" si="4"/>
        <v>49</v>
      </c>
      <c r="C39" s="193">
        <f t="shared" si="4"/>
        <v>405</v>
      </c>
      <c r="D39" s="193">
        <f t="shared" si="4"/>
        <v>49</v>
      </c>
      <c r="E39" s="193">
        <f t="shared" si="4"/>
        <v>0</v>
      </c>
      <c r="F39" s="193">
        <f t="shared" si="4"/>
        <v>3</v>
      </c>
      <c r="G39" s="193">
        <f t="shared" si="4"/>
        <v>46</v>
      </c>
      <c r="H39" s="193">
        <f t="shared" si="4"/>
        <v>49</v>
      </c>
      <c r="I39" s="193">
        <f t="shared" si="4"/>
        <v>0</v>
      </c>
      <c r="J39" s="193">
        <f t="shared" si="4"/>
        <v>24</v>
      </c>
      <c r="K39" s="193">
        <f t="shared" si="4"/>
        <v>0</v>
      </c>
      <c r="L39" s="194">
        <f t="shared" si="4"/>
        <v>2236.58</v>
      </c>
      <c r="M39" s="193">
        <f t="shared" si="4"/>
        <v>2</v>
      </c>
      <c r="N39" s="193">
        <f t="shared" si="4"/>
        <v>2</v>
      </c>
      <c r="O39" s="193">
        <f t="shared" si="4"/>
        <v>10</v>
      </c>
      <c r="P39" s="193">
        <f t="shared" si="4"/>
        <v>35</v>
      </c>
      <c r="Q39" s="193">
        <f t="shared" si="4"/>
        <v>0</v>
      </c>
      <c r="R39" s="193">
        <f t="shared" si="3"/>
        <v>0</v>
      </c>
      <c r="S39" s="193">
        <f t="shared" si="3"/>
        <v>0</v>
      </c>
      <c r="T39" s="208"/>
      <c r="U39" s="18"/>
    </row>
    <row r="40" spans="1:21">
      <c r="A40" s="68" t="s">
        <v>120</v>
      </c>
      <c r="B40" s="193">
        <f t="shared" si="4"/>
        <v>25</v>
      </c>
      <c r="C40" s="193">
        <f t="shared" si="4"/>
        <v>277</v>
      </c>
      <c r="D40" s="193">
        <f t="shared" si="4"/>
        <v>25</v>
      </c>
      <c r="E40" s="193">
        <f t="shared" si="4"/>
        <v>0</v>
      </c>
      <c r="F40" s="193">
        <f t="shared" si="4"/>
        <v>5</v>
      </c>
      <c r="G40" s="193">
        <f t="shared" si="4"/>
        <v>20</v>
      </c>
      <c r="H40" s="193">
        <f t="shared" si="4"/>
        <v>25</v>
      </c>
      <c r="I40" s="193">
        <f t="shared" si="4"/>
        <v>0</v>
      </c>
      <c r="J40" s="193">
        <f t="shared" si="4"/>
        <v>12</v>
      </c>
      <c r="K40" s="193">
        <f t="shared" si="4"/>
        <v>0</v>
      </c>
      <c r="L40" s="194">
        <f t="shared" si="4"/>
        <v>1508</v>
      </c>
      <c r="M40" s="193">
        <f t="shared" si="4"/>
        <v>0</v>
      </c>
      <c r="N40" s="193">
        <f t="shared" ref="N40:S40" si="5">SUM(N86,N123)</f>
        <v>1</v>
      </c>
      <c r="O40" s="193">
        <f t="shared" si="5"/>
        <v>6</v>
      </c>
      <c r="P40" s="193">
        <f t="shared" si="5"/>
        <v>18</v>
      </c>
      <c r="Q40" s="193">
        <f t="shared" si="5"/>
        <v>0</v>
      </c>
      <c r="R40" s="193">
        <f t="shared" si="5"/>
        <v>0</v>
      </c>
      <c r="S40" s="193">
        <f t="shared" si="5"/>
        <v>0</v>
      </c>
      <c r="T40" s="208"/>
      <c r="U40" s="18"/>
    </row>
    <row r="41" spans="1:21">
      <c r="A41" s="68" t="s">
        <v>121</v>
      </c>
      <c r="B41" s="193">
        <f t="shared" si="4"/>
        <v>51</v>
      </c>
      <c r="C41" s="193">
        <f t="shared" ref="C41:S55" si="6">SUM(C87,C124)</f>
        <v>572</v>
      </c>
      <c r="D41" s="193">
        <f t="shared" si="6"/>
        <v>51</v>
      </c>
      <c r="E41" s="193">
        <f t="shared" si="6"/>
        <v>0</v>
      </c>
      <c r="F41" s="193">
        <f t="shared" si="6"/>
        <v>0</v>
      </c>
      <c r="G41" s="193">
        <f t="shared" si="6"/>
        <v>51</v>
      </c>
      <c r="H41" s="193">
        <f t="shared" si="6"/>
        <v>51</v>
      </c>
      <c r="I41" s="193">
        <f t="shared" si="6"/>
        <v>0</v>
      </c>
      <c r="J41" s="193">
        <f t="shared" si="6"/>
        <v>2</v>
      </c>
      <c r="K41" s="193">
        <f t="shared" si="6"/>
        <v>0</v>
      </c>
      <c r="L41" s="194">
        <f t="shared" si="6"/>
        <v>2598.33</v>
      </c>
      <c r="M41" s="193">
        <f t="shared" si="6"/>
        <v>2</v>
      </c>
      <c r="N41" s="193">
        <f t="shared" si="6"/>
        <v>9</v>
      </c>
      <c r="O41" s="193">
        <f t="shared" si="6"/>
        <v>22</v>
      </c>
      <c r="P41" s="193">
        <f t="shared" si="6"/>
        <v>18</v>
      </c>
      <c r="Q41" s="193">
        <f t="shared" si="6"/>
        <v>0</v>
      </c>
      <c r="R41" s="193">
        <f t="shared" si="6"/>
        <v>0</v>
      </c>
      <c r="S41" s="193">
        <f t="shared" si="6"/>
        <v>0</v>
      </c>
      <c r="T41" s="208"/>
      <c r="U41" s="18"/>
    </row>
    <row r="42" spans="1:21" ht="18" customHeight="1">
      <c r="A42" s="68" t="s">
        <v>122</v>
      </c>
      <c r="B42" s="193">
        <f t="shared" si="4"/>
        <v>34</v>
      </c>
      <c r="C42" s="193">
        <f t="shared" si="6"/>
        <v>464</v>
      </c>
      <c r="D42" s="193">
        <f t="shared" si="6"/>
        <v>34</v>
      </c>
      <c r="E42" s="193">
        <f t="shared" si="6"/>
        <v>0</v>
      </c>
      <c r="F42" s="193">
        <f t="shared" si="6"/>
        <v>1</v>
      </c>
      <c r="G42" s="193">
        <f t="shared" si="6"/>
        <v>33</v>
      </c>
      <c r="H42" s="193">
        <f t="shared" si="6"/>
        <v>34</v>
      </c>
      <c r="I42" s="193">
        <f t="shared" si="6"/>
        <v>0</v>
      </c>
      <c r="J42" s="193">
        <f t="shared" si="6"/>
        <v>0</v>
      </c>
      <c r="K42" s="193">
        <f t="shared" si="6"/>
        <v>0</v>
      </c>
      <c r="L42" s="194">
        <f t="shared" si="6"/>
        <v>1789.8</v>
      </c>
      <c r="M42" s="193">
        <f t="shared" si="6"/>
        <v>1</v>
      </c>
      <c r="N42" s="193">
        <f t="shared" si="6"/>
        <v>1</v>
      </c>
      <c r="O42" s="193">
        <f t="shared" si="6"/>
        <v>8</v>
      </c>
      <c r="P42" s="193">
        <f t="shared" si="6"/>
        <v>24</v>
      </c>
      <c r="Q42" s="193">
        <f t="shared" si="6"/>
        <v>0</v>
      </c>
      <c r="R42" s="193">
        <f t="shared" si="6"/>
        <v>0</v>
      </c>
      <c r="S42" s="193">
        <f t="shared" si="6"/>
        <v>0</v>
      </c>
      <c r="T42" s="208"/>
      <c r="U42" s="18"/>
    </row>
    <row r="43" spans="1:21" s="53" customFormat="1" ht="12.75" customHeight="1">
      <c r="A43" s="68" t="s">
        <v>123</v>
      </c>
      <c r="B43" s="193">
        <f t="shared" si="4"/>
        <v>28</v>
      </c>
      <c r="C43" s="193">
        <f t="shared" si="6"/>
        <v>334</v>
      </c>
      <c r="D43" s="193">
        <f t="shared" si="6"/>
        <v>28</v>
      </c>
      <c r="E43" s="193">
        <f t="shared" si="6"/>
        <v>0</v>
      </c>
      <c r="F43" s="193">
        <f t="shared" si="6"/>
        <v>6</v>
      </c>
      <c r="G43" s="193">
        <f t="shared" si="6"/>
        <v>22</v>
      </c>
      <c r="H43" s="193">
        <f t="shared" si="6"/>
        <v>27</v>
      </c>
      <c r="I43" s="193">
        <f t="shared" si="6"/>
        <v>1</v>
      </c>
      <c r="J43" s="193">
        <f t="shared" si="6"/>
        <v>14</v>
      </c>
      <c r="K43" s="193">
        <f t="shared" si="6"/>
        <v>1</v>
      </c>
      <c r="L43" s="194">
        <f t="shared" si="6"/>
        <v>1282</v>
      </c>
      <c r="M43" s="193">
        <f t="shared" si="6"/>
        <v>1</v>
      </c>
      <c r="N43" s="193">
        <f t="shared" si="6"/>
        <v>5</v>
      </c>
      <c r="O43" s="193">
        <f t="shared" si="6"/>
        <v>16</v>
      </c>
      <c r="P43" s="193">
        <f t="shared" si="6"/>
        <v>6</v>
      </c>
      <c r="Q43" s="193">
        <f t="shared" si="6"/>
        <v>0</v>
      </c>
      <c r="R43" s="193">
        <f t="shared" si="6"/>
        <v>0</v>
      </c>
      <c r="S43" s="193">
        <f t="shared" si="6"/>
        <v>0</v>
      </c>
      <c r="T43" s="208"/>
      <c r="U43" s="58"/>
    </row>
    <row r="44" spans="1:21">
      <c r="A44" s="68" t="s">
        <v>124</v>
      </c>
      <c r="B44" s="193">
        <f t="shared" si="4"/>
        <v>33</v>
      </c>
      <c r="C44" s="193">
        <f t="shared" si="6"/>
        <v>90</v>
      </c>
      <c r="D44" s="193">
        <f t="shared" si="6"/>
        <v>33</v>
      </c>
      <c r="E44" s="193">
        <f t="shared" si="6"/>
        <v>0</v>
      </c>
      <c r="F44" s="193">
        <f t="shared" si="6"/>
        <v>4</v>
      </c>
      <c r="G44" s="193">
        <f t="shared" si="6"/>
        <v>29</v>
      </c>
      <c r="H44" s="193">
        <f t="shared" si="6"/>
        <v>33</v>
      </c>
      <c r="I44" s="193">
        <f t="shared" si="6"/>
        <v>0</v>
      </c>
      <c r="J44" s="193">
        <f t="shared" si="6"/>
        <v>0</v>
      </c>
      <c r="K44" s="193">
        <f t="shared" si="6"/>
        <v>0</v>
      </c>
      <c r="L44" s="194">
        <f t="shared" si="6"/>
        <v>1683</v>
      </c>
      <c r="M44" s="193">
        <f t="shared" si="6"/>
        <v>1</v>
      </c>
      <c r="N44" s="193">
        <f t="shared" si="6"/>
        <v>5</v>
      </c>
      <c r="O44" s="193">
        <f t="shared" si="6"/>
        <v>14</v>
      </c>
      <c r="P44" s="193">
        <f t="shared" si="6"/>
        <v>13</v>
      </c>
      <c r="Q44" s="193">
        <f t="shared" si="6"/>
        <v>0</v>
      </c>
      <c r="R44" s="193">
        <f t="shared" si="6"/>
        <v>0</v>
      </c>
      <c r="S44" s="193">
        <f t="shared" si="6"/>
        <v>0</v>
      </c>
      <c r="T44" s="208"/>
      <c r="U44" s="18"/>
    </row>
    <row r="45" spans="1:21">
      <c r="A45" s="68" t="s">
        <v>125</v>
      </c>
      <c r="B45" s="193">
        <f t="shared" si="4"/>
        <v>25</v>
      </c>
      <c r="C45" s="193">
        <f t="shared" si="6"/>
        <v>162</v>
      </c>
      <c r="D45" s="193">
        <f t="shared" si="6"/>
        <v>25</v>
      </c>
      <c r="E45" s="193">
        <f t="shared" si="6"/>
        <v>0</v>
      </c>
      <c r="F45" s="193">
        <f t="shared" si="6"/>
        <v>0</v>
      </c>
      <c r="G45" s="193">
        <f t="shared" si="6"/>
        <v>25</v>
      </c>
      <c r="H45" s="193">
        <f t="shared" si="6"/>
        <v>25</v>
      </c>
      <c r="I45" s="193">
        <f t="shared" si="6"/>
        <v>0</v>
      </c>
      <c r="J45" s="193">
        <f t="shared" si="6"/>
        <v>9</v>
      </c>
      <c r="K45" s="193">
        <f t="shared" si="6"/>
        <v>0</v>
      </c>
      <c r="L45" s="194">
        <f t="shared" si="6"/>
        <v>1086</v>
      </c>
      <c r="M45" s="193">
        <f t="shared" si="6"/>
        <v>0</v>
      </c>
      <c r="N45" s="193">
        <f t="shared" si="6"/>
        <v>6</v>
      </c>
      <c r="O45" s="193">
        <f t="shared" si="6"/>
        <v>11</v>
      </c>
      <c r="P45" s="193">
        <f t="shared" si="6"/>
        <v>8</v>
      </c>
      <c r="Q45" s="193">
        <f t="shared" si="6"/>
        <v>0</v>
      </c>
      <c r="R45" s="193">
        <f t="shared" si="6"/>
        <v>0</v>
      </c>
      <c r="S45" s="193">
        <f t="shared" si="6"/>
        <v>0</v>
      </c>
      <c r="T45" s="208"/>
      <c r="U45" s="18"/>
    </row>
    <row r="46" spans="1:21">
      <c r="A46" s="68" t="s">
        <v>126</v>
      </c>
      <c r="B46" s="193">
        <f t="shared" si="4"/>
        <v>52</v>
      </c>
      <c r="C46" s="193">
        <f t="shared" si="6"/>
        <v>553</v>
      </c>
      <c r="D46" s="193">
        <f t="shared" si="6"/>
        <v>52</v>
      </c>
      <c r="E46" s="193">
        <f t="shared" si="6"/>
        <v>0</v>
      </c>
      <c r="F46" s="193">
        <f t="shared" si="6"/>
        <v>0</v>
      </c>
      <c r="G46" s="193">
        <f t="shared" si="6"/>
        <v>52</v>
      </c>
      <c r="H46" s="193">
        <f t="shared" si="6"/>
        <v>52</v>
      </c>
      <c r="I46" s="193">
        <f t="shared" si="6"/>
        <v>0</v>
      </c>
      <c r="J46" s="193">
        <f t="shared" si="6"/>
        <v>52</v>
      </c>
      <c r="K46" s="193">
        <f t="shared" si="6"/>
        <v>0</v>
      </c>
      <c r="L46" s="194">
        <f t="shared" si="6"/>
        <v>2642</v>
      </c>
      <c r="M46" s="193">
        <f t="shared" si="6"/>
        <v>0</v>
      </c>
      <c r="N46" s="193">
        <f t="shared" si="6"/>
        <v>15</v>
      </c>
      <c r="O46" s="193">
        <f t="shared" si="6"/>
        <v>25</v>
      </c>
      <c r="P46" s="193">
        <f t="shared" si="6"/>
        <v>12</v>
      </c>
      <c r="Q46" s="193">
        <f t="shared" si="6"/>
        <v>0</v>
      </c>
      <c r="R46" s="193">
        <f t="shared" si="6"/>
        <v>0</v>
      </c>
      <c r="S46" s="193">
        <f t="shared" si="6"/>
        <v>0</v>
      </c>
      <c r="T46" s="208"/>
      <c r="U46" s="18"/>
    </row>
    <row r="47" spans="1:21" ht="14.25" customHeight="1">
      <c r="A47" s="68" t="s">
        <v>127</v>
      </c>
      <c r="B47" s="193">
        <f t="shared" si="4"/>
        <v>31</v>
      </c>
      <c r="C47" s="193">
        <f t="shared" si="6"/>
        <v>360</v>
      </c>
      <c r="D47" s="193">
        <f t="shared" si="6"/>
        <v>31</v>
      </c>
      <c r="E47" s="193">
        <f t="shared" si="6"/>
        <v>0</v>
      </c>
      <c r="F47" s="193">
        <f t="shared" si="6"/>
        <v>7</v>
      </c>
      <c r="G47" s="193">
        <f t="shared" si="6"/>
        <v>24</v>
      </c>
      <c r="H47" s="193">
        <f t="shared" si="6"/>
        <v>31</v>
      </c>
      <c r="I47" s="193">
        <f t="shared" si="6"/>
        <v>0</v>
      </c>
      <c r="J47" s="193">
        <f t="shared" si="6"/>
        <v>14</v>
      </c>
      <c r="K47" s="193">
        <f t="shared" si="6"/>
        <v>0</v>
      </c>
      <c r="L47" s="194">
        <f t="shared" si="6"/>
        <v>1381.57</v>
      </c>
      <c r="M47" s="193">
        <f t="shared" si="6"/>
        <v>0</v>
      </c>
      <c r="N47" s="193">
        <f t="shared" si="6"/>
        <v>5</v>
      </c>
      <c r="O47" s="193">
        <f t="shared" si="6"/>
        <v>13</v>
      </c>
      <c r="P47" s="193">
        <f t="shared" si="6"/>
        <v>13</v>
      </c>
      <c r="Q47" s="193">
        <f t="shared" si="6"/>
        <v>0</v>
      </c>
      <c r="R47" s="193">
        <f t="shared" si="6"/>
        <v>0</v>
      </c>
      <c r="S47" s="193">
        <f t="shared" si="6"/>
        <v>0</v>
      </c>
      <c r="T47" s="208"/>
      <c r="U47" s="18"/>
    </row>
    <row r="48" spans="1:21">
      <c r="A48" s="68" t="s">
        <v>128</v>
      </c>
      <c r="B48" s="193">
        <f t="shared" si="4"/>
        <v>36</v>
      </c>
      <c r="C48" s="193">
        <f t="shared" si="6"/>
        <v>346</v>
      </c>
      <c r="D48" s="193">
        <f t="shared" si="6"/>
        <v>36</v>
      </c>
      <c r="E48" s="193">
        <f t="shared" si="6"/>
        <v>0</v>
      </c>
      <c r="F48" s="193">
        <f t="shared" si="6"/>
        <v>0</v>
      </c>
      <c r="G48" s="193">
        <f t="shared" si="6"/>
        <v>36</v>
      </c>
      <c r="H48" s="193">
        <f t="shared" si="6"/>
        <v>36</v>
      </c>
      <c r="I48" s="193">
        <f t="shared" si="6"/>
        <v>0</v>
      </c>
      <c r="J48" s="193">
        <f t="shared" si="6"/>
        <v>0</v>
      </c>
      <c r="K48" s="193">
        <f t="shared" si="6"/>
        <v>0</v>
      </c>
      <c r="L48" s="194">
        <f t="shared" si="6"/>
        <v>1527</v>
      </c>
      <c r="M48" s="193">
        <f t="shared" si="6"/>
        <v>5</v>
      </c>
      <c r="N48" s="193">
        <f t="shared" si="6"/>
        <v>2</v>
      </c>
      <c r="O48" s="193">
        <f t="shared" si="6"/>
        <v>15</v>
      </c>
      <c r="P48" s="193">
        <f t="shared" si="6"/>
        <v>14</v>
      </c>
      <c r="Q48" s="193">
        <f t="shared" si="6"/>
        <v>0</v>
      </c>
      <c r="R48" s="193">
        <f t="shared" si="6"/>
        <v>0</v>
      </c>
      <c r="S48" s="193">
        <f t="shared" si="6"/>
        <v>0</v>
      </c>
      <c r="T48" s="208"/>
      <c r="U48" s="18"/>
    </row>
    <row r="49" spans="1:22" ht="13.5" customHeight="1">
      <c r="A49" s="68" t="s">
        <v>129</v>
      </c>
      <c r="B49" s="193">
        <f t="shared" si="4"/>
        <v>38</v>
      </c>
      <c r="C49" s="193">
        <f t="shared" si="6"/>
        <v>405</v>
      </c>
      <c r="D49" s="193">
        <f t="shared" si="6"/>
        <v>38</v>
      </c>
      <c r="E49" s="193">
        <f t="shared" si="6"/>
        <v>0</v>
      </c>
      <c r="F49" s="193">
        <f t="shared" si="6"/>
        <v>0</v>
      </c>
      <c r="G49" s="193">
        <f t="shared" si="6"/>
        <v>38</v>
      </c>
      <c r="H49" s="193">
        <f t="shared" si="6"/>
        <v>38</v>
      </c>
      <c r="I49" s="193">
        <f t="shared" si="6"/>
        <v>0</v>
      </c>
      <c r="J49" s="193">
        <f t="shared" si="6"/>
        <v>0</v>
      </c>
      <c r="K49" s="193">
        <f t="shared" si="6"/>
        <v>0</v>
      </c>
      <c r="L49" s="194">
        <f t="shared" si="6"/>
        <v>1826.69</v>
      </c>
      <c r="M49" s="193">
        <f t="shared" si="6"/>
        <v>0</v>
      </c>
      <c r="N49" s="193">
        <f t="shared" si="6"/>
        <v>5</v>
      </c>
      <c r="O49" s="193">
        <f t="shared" si="6"/>
        <v>8</v>
      </c>
      <c r="P49" s="193">
        <f t="shared" si="6"/>
        <v>25</v>
      </c>
      <c r="Q49" s="193">
        <f t="shared" si="6"/>
        <v>0</v>
      </c>
      <c r="R49" s="193">
        <f t="shared" si="6"/>
        <v>0</v>
      </c>
      <c r="S49" s="193">
        <f t="shared" si="6"/>
        <v>0</v>
      </c>
      <c r="T49" s="208"/>
      <c r="U49" s="18"/>
    </row>
    <row r="50" spans="1:22">
      <c r="A50" s="68" t="s">
        <v>130</v>
      </c>
      <c r="B50" s="193">
        <f t="shared" si="4"/>
        <v>45</v>
      </c>
      <c r="C50" s="193">
        <f t="shared" si="6"/>
        <v>525</v>
      </c>
      <c r="D50" s="193">
        <f t="shared" si="6"/>
        <v>45</v>
      </c>
      <c r="E50" s="193">
        <f t="shared" si="6"/>
        <v>0</v>
      </c>
      <c r="F50" s="193">
        <f t="shared" si="6"/>
        <v>1</v>
      </c>
      <c r="G50" s="193">
        <f t="shared" si="6"/>
        <v>44</v>
      </c>
      <c r="H50" s="193">
        <f t="shared" si="6"/>
        <v>45</v>
      </c>
      <c r="I50" s="193">
        <f t="shared" si="6"/>
        <v>0</v>
      </c>
      <c r="J50" s="193">
        <f t="shared" si="6"/>
        <v>0</v>
      </c>
      <c r="K50" s="193">
        <f t="shared" si="6"/>
        <v>0</v>
      </c>
      <c r="L50" s="194">
        <f t="shared" si="6"/>
        <v>2498</v>
      </c>
      <c r="M50" s="193">
        <f t="shared" si="6"/>
        <v>0</v>
      </c>
      <c r="N50" s="193">
        <f t="shared" si="6"/>
        <v>0</v>
      </c>
      <c r="O50" s="193">
        <f t="shared" si="6"/>
        <v>9</v>
      </c>
      <c r="P50" s="193">
        <f t="shared" si="6"/>
        <v>36</v>
      </c>
      <c r="Q50" s="193">
        <f t="shared" si="6"/>
        <v>0</v>
      </c>
      <c r="R50" s="193">
        <f t="shared" si="6"/>
        <v>0</v>
      </c>
      <c r="S50" s="193">
        <f t="shared" si="6"/>
        <v>0</v>
      </c>
      <c r="T50" s="208"/>
      <c r="U50" s="18"/>
    </row>
    <row r="51" spans="1:22">
      <c r="A51" s="40" t="s">
        <v>102</v>
      </c>
      <c r="B51" s="193">
        <f t="shared" si="4"/>
        <v>33</v>
      </c>
      <c r="C51" s="193">
        <f t="shared" si="6"/>
        <v>526</v>
      </c>
      <c r="D51" s="193">
        <f t="shared" si="6"/>
        <v>33</v>
      </c>
      <c r="E51" s="193">
        <f t="shared" si="6"/>
        <v>0</v>
      </c>
      <c r="F51" s="193">
        <f t="shared" si="6"/>
        <v>2</v>
      </c>
      <c r="G51" s="193">
        <f t="shared" si="6"/>
        <v>31</v>
      </c>
      <c r="H51" s="193">
        <f t="shared" si="6"/>
        <v>33</v>
      </c>
      <c r="I51" s="193">
        <f t="shared" si="6"/>
        <v>0</v>
      </c>
      <c r="J51" s="193">
        <f t="shared" si="6"/>
        <v>33</v>
      </c>
      <c r="K51" s="193">
        <f t="shared" si="6"/>
        <v>0</v>
      </c>
      <c r="L51" s="194">
        <f t="shared" si="6"/>
        <v>1883.9099999999999</v>
      </c>
      <c r="M51" s="193">
        <f t="shared" si="6"/>
        <v>1</v>
      </c>
      <c r="N51" s="193">
        <f t="shared" si="6"/>
        <v>4</v>
      </c>
      <c r="O51" s="193">
        <f t="shared" si="6"/>
        <v>5</v>
      </c>
      <c r="P51" s="193">
        <f t="shared" si="6"/>
        <v>23</v>
      </c>
      <c r="Q51" s="193">
        <f t="shared" si="6"/>
        <v>0</v>
      </c>
      <c r="R51" s="193">
        <f t="shared" si="6"/>
        <v>0</v>
      </c>
      <c r="S51" s="193">
        <f t="shared" si="6"/>
        <v>0</v>
      </c>
      <c r="T51" s="208"/>
      <c r="U51" s="18"/>
    </row>
    <row r="52" spans="1:22">
      <c r="A52" s="68" t="s">
        <v>131</v>
      </c>
      <c r="B52" s="193">
        <f t="shared" si="4"/>
        <v>20</v>
      </c>
      <c r="C52" s="193">
        <f t="shared" si="6"/>
        <v>48</v>
      </c>
      <c r="D52" s="193">
        <f t="shared" si="6"/>
        <v>20</v>
      </c>
      <c r="E52" s="193">
        <f t="shared" si="6"/>
        <v>0</v>
      </c>
      <c r="F52" s="193">
        <f t="shared" si="6"/>
        <v>3</v>
      </c>
      <c r="G52" s="193">
        <f t="shared" si="6"/>
        <v>17</v>
      </c>
      <c r="H52" s="193">
        <f t="shared" si="6"/>
        <v>20</v>
      </c>
      <c r="I52" s="193">
        <f t="shared" si="6"/>
        <v>0</v>
      </c>
      <c r="J52" s="193">
        <f t="shared" si="6"/>
        <v>8</v>
      </c>
      <c r="K52" s="193">
        <f t="shared" si="6"/>
        <v>0</v>
      </c>
      <c r="L52" s="194">
        <f t="shared" si="6"/>
        <v>1129.5</v>
      </c>
      <c r="M52" s="193">
        <f t="shared" si="6"/>
        <v>0</v>
      </c>
      <c r="N52" s="193">
        <f t="shared" si="6"/>
        <v>0</v>
      </c>
      <c r="O52" s="193">
        <f t="shared" si="6"/>
        <v>9</v>
      </c>
      <c r="P52" s="193">
        <f t="shared" si="6"/>
        <v>11</v>
      </c>
      <c r="Q52" s="193">
        <f t="shared" si="6"/>
        <v>0</v>
      </c>
      <c r="R52" s="193">
        <f t="shared" si="6"/>
        <v>0</v>
      </c>
      <c r="S52" s="193">
        <f t="shared" si="6"/>
        <v>0</v>
      </c>
      <c r="T52" s="208"/>
      <c r="U52" s="18"/>
    </row>
    <row r="53" spans="1:22">
      <c r="A53" s="68" t="s">
        <v>132</v>
      </c>
      <c r="B53" s="193">
        <f t="shared" si="4"/>
        <v>29</v>
      </c>
      <c r="C53" s="193">
        <f t="shared" si="6"/>
        <v>280</v>
      </c>
      <c r="D53" s="193">
        <f t="shared" si="6"/>
        <v>29</v>
      </c>
      <c r="E53" s="193">
        <f t="shared" si="6"/>
        <v>0</v>
      </c>
      <c r="F53" s="193">
        <f t="shared" si="6"/>
        <v>0</v>
      </c>
      <c r="G53" s="193">
        <f t="shared" si="6"/>
        <v>29</v>
      </c>
      <c r="H53" s="193">
        <f t="shared" si="6"/>
        <v>29</v>
      </c>
      <c r="I53" s="193">
        <f t="shared" si="6"/>
        <v>0</v>
      </c>
      <c r="J53" s="193">
        <f t="shared" si="6"/>
        <v>0</v>
      </c>
      <c r="K53" s="193">
        <f t="shared" si="6"/>
        <v>0</v>
      </c>
      <c r="L53" s="194">
        <f t="shared" si="6"/>
        <v>1879</v>
      </c>
      <c r="M53" s="193">
        <f t="shared" si="6"/>
        <v>0</v>
      </c>
      <c r="N53" s="193">
        <f t="shared" si="6"/>
        <v>0</v>
      </c>
      <c r="O53" s="193">
        <f t="shared" si="6"/>
        <v>8</v>
      </c>
      <c r="P53" s="193">
        <f t="shared" si="6"/>
        <v>21</v>
      </c>
      <c r="Q53" s="193">
        <f t="shared" si="6"/>
        <v>0</v>
      </c>
      <c r="R53" s="193">
        <f t="shared" si="6"/>
        <v>0</v>
      </c>
      <c r="S53" s="193">
        <f t="shared" si="6"/>
        <v>0</v>
      </c>
      <c r="T53" s="208"/>
      <c r="U53" s="18"/>
    </row>
    <row r="54" spans="1:22">
      <c r="A54" s="68" t="s">
        <v>133</v>
      </c>
      <c r="B54" s="193">
        <f t="shared" si="4"/>
        <v>18</v>
      </c>
      <c r="C54" s="193">
        <f t="shared" si="6"/>
        <v>221</v>
      </c>
      <c r="D54" s="193">
        <f t="shared" si="6"/>
        <v>18</v>
      </c>
      <c r="E54" s="193">
        <f t="shared" si="6"/>
        <v>0</v>
      </c>
      <c r="F54" s="193">
        <f t="shared" si="6"/>
        <v>7</v>
      </c>
      <c r="G54" s="193">
        <f t="shared" si="6"/>
        <v>11</v>
      </c>
      <c r="H54" s="193">
        <f t="shared" si="6"/>
        <v>18</v>
      </c>
      <c r="I54" s="193">
        <f t="shared" si="6"/>
        <v>0</v>
      </c>
      <c r="J54" s="193">
        <f t="shared" si="6"/>
        <v>9</v>
      </c>
      <c r="K54" s="193">
        <f t="shared" si="6"/>
        <v>3</v>
      </c>
      <c r="L54" s="194">
        <f t="shared" si="6"/>
        <v>1248</v>
      </c>
      <c r="M54" s="193">
        <f t="shared" si="6"/>
        <v>0</v>
      </c>
      <c r="N54" s="193">
        <f t="shared" si="6"/>
        <v>0</v>
      </c>
      <c r="O54" s="193">
        <f t="shared" si="6"/>
        <v>2</v>
      </c>
      <c r="P54" s="193">
        <f t="shared" si="6"/>
        <v>16</v>
      </c>
      <c r="Q54" s="193">
        <f t="shared" si="6"/>
        <v>0</v>
      </c>
      <c r="R54" s="193">
        <f t="shared" si="6"/>
        <v>0</v>
      </c>
      <c r="S54" s="193">
        <f t="shared" si="6"/>
        <v>0</v>
      </c>
      <c r="T54" s="208"/>
      <c r="U54" s="18"/>
    </row>
    <row r="55" spans="1:22">
      <c r="A55" s="68" t="s">
        <v>134</v>
      </c>
      <c r="B55" s="193">
        <f t="shared" si="4"/>
        <v>38</v>
      </c>
      <c r="C55" s="193">
        <f t="shared" si="6"/>
        <v>397</v>
      </c>
      <c r="D55" s="193">
        <f t="shared" si="6"/>
        <v>38</v>
      </c>
      <c r="E55" s="193">
        <f t="shared" si="6"/>
        <v>0</v>
      </c>
      <c r="F55" s="193">
        <f t="shared" si="6"/>
        <v>0</v>
      </c>
      <c r="G55" s="193">
        <f t="shared" si="6"/>
        <v>38</v>
      </c>
      <c r="H55" s="193">
        <f t="shared" si="6"/>
        <v>38</v>
      </c>
      <c r="I55" s="193">
        <f t="shared" si="6"/>
        <v>0</v>
      </c>
      <c r="J55" s="193">
        <f t="shared" si="6"/>
        <v>37</v>
      </c>
      <c r="K55" s="193">
        <f t="shared" si="6"/>
        <v>0</v>
      </c>
      <c r="L55" s="194">
        <f t="shared" si="6"/>
        <v>1917</v>
      </c>
      <c r="M55" s="193">
        <f t="shared" si="6"/>
        <v>1</v>
      </c>
      <c r="N55" s="193">
        <f t="shared" si="6"/>
        <v>4</v>
      </c>
      <c r="O55" s="193">
        <f t="shared" si="6"/>
        <v>17</v>
      </c>
      <c r="P55" s="193">
        <f t="shared" si="6"/>
        <v>16</v>
      </c>
      <c r="Q55" s="193">
        <f t="shared" si="6"/>
        <v>0</v>
      </c>
      <c r="R55" s="193">
        <f t="shared" si="6"/>
        <v>0</v>
      </c>
      <c r="S55" s="193">
        <f t="shared" si="6"/>
        <v>0</v>
      </c>
      <c r="T55" s="208"/>
      <c r="U55" s="18"/>
    </row>
    <row r="56" spans="1:22">
      <c r="A56" s="68" t="s">
        <v>135</v>
      </c>
      <c r="B56" s="193">
        <f t="shared" si="4"/>
        <v>49</v>
      </c>
      <c r="C56" s="193">
        <f t="shared" ref="C56:S59" si="7">SUM(C102,C139)</f>
        <v>533</v>
      </c>
      <c r="D56" s="193">
        <f t="shared" si="7"/>
        <v>49</v>
      </c>
      <c r="E56" s="193">
        <f t="shared" si="7"/>
        <v>0</v>
      </c>
      <c r="F56" s="193">
        <f t="shared" si="7"/>
        <v>7</v>
      </c>
      <c r="G56" s="193">
        <f t="shared" si="7"/>
        <v>42</v>
      </c>
      <c r="H56" s="193">
        <f t="shared" si="7"/>
        <v>49</v>
      </c>
      <c r="I56" s="193">
        <f t="shared" si="7"/>
        <v>0</v>
      </c>
      <c r="J56" s="193">
        <f t="shared" si="7"/>
        <v>1</v>
      </c>
      <c r="K56" s="193">
        <f t="shared" si="7"/>
        <v>0</v>
      </c>
      <c r="L56" s="194">
        <f t="shared" si="7"/>
        <v>2457.5</v>
      </c>
      <c r="M56" s="193">
        <f t="shared" si="7"/>
        <v>1</v>
      </c>
      <c r="N56" s="193">
        <f t="shared" si="7"/>
        <v>6</v>
      </c>
      <c r="O56" s="193">
        <f t="shared" si="7"/>
        <v>19</v>
      </c>
      <c r="P56" s="193">
        <f t="shared" si="7"/>
        <v>23</v>
      </c>
      <c r="Q56" s="193">
        <f t="shared" si="7"/>
        <v>0</v>
      </c>
      <c r="R56" s="193">
        <f t="shared" si="7"/>
        <v>0</v>
      </c>
      <c r="S56" s="193">
        <f t="shared" si="7"/>
        <v>0</v>
      </c>
      <c r="T56" s="208"/>
      <c r="U56" s="12"/>
      <c r="V56" s="13"/>
    </row>
    <row r="57" spans="1:22">
      <c r="A57" s="68" t="s">
        <v>136</v>
      </c>
      <c r="B57" s="193">
        <f t="shared" si="4"/>
        <v>24</v>
      </c>
      <c r="C57" s="193">
        <f t="shared" si="7"/>
        <v>331</v>
      </c>
      <c r="D57" s="193">
        <f t="shared" si="7"/>
        <v>24</v>
      </c>
      <c r="E57" s="193">
        <f t="shared" si="7"/>
        <v>0</v>
      </c>
      <c r="F57" s="193">
        <f t="shared" si="7"/>
        <v>0</v>
      </c>
      <c r="G57" s="193">
        <f t="shared" si="7"/>
        <v>24</v>
      </c>
      <c r="H57" s="193">
        <f t="shared" si="7"/>
        <v>24</v>
      </c>
      <c r="I57" s="193">
        <f t="shared" si="7"/>
        <v>0</v>
      </c>
      <c r="J57" s="193">
        <f t="shared" si="7"/>
        <v>24</v>
      </c>
      <c r="K57" s="193">
        <f t="shared" si="7"/>
        <v>0</v>
      </c>
      <c r="L57" s="194">
        <f t="shared" si="7"/>
        <v>1400</v>
      </c>
      <c r="M57" s="193">
        <f t="shared" si="7"/>
        <v>0</v>
      </c>
      <c r="N57" s="193">
        <f t="shared" si="7"/>
        <v>0</v>
      </c>
      <c r="O57" s="193">
        <f t="shared" si="7"/>
        <v>3</v>
      </c>
      <c r="P57" s="193">
        <f t="shared" si="7"/>
        <v>21</v>
      </c>
      <c r="Q57" s="193">
        <f t="shared" si="7"/>
        <v>0</v>
      </c>
      <c r="R57" s="193">
        <f t="shared" si="7"/>
        <v>0</v>
      </c>
      <c r="S57" s="193">
        <f t="shared" si="7"/>
        <v>0</v>
      </c>
      <c r="T57" s="208"/>
      <c r="U57" s="18"/>
    </row>
    <row r="58" spans="1:22" ht="12.75" customHeight="1">
      <c r="A58" s="68" t="s">
        <v>137</v>
      </c>
      <c r="B58" s="193">
        <f t="shared" si="4"/>
        <v>18</v>
      </c>
      <c r="C58" s="193">
        <f t="shared" si="7"/>
        <v>252</v>
      </c>
      <c r="D58" s="193">
        <f t="shared" si="7"/>
        <v>17</v>
      </c>
      <c r="E58" s="193">
        <f t="shared" si="7"/>
        <v>1</v>
      </c>
      <c r="F58" s="193">
        <f t="shared" si="7"/>
        <v>5</v>
      </c>
      <c r="G58" s="193">
        <f t="shared" si="7"/>
        <v>13</v>
      </c>
      <c r="H58" s="193">
        <f t="shared" si="7"/>
        <v>17</v>
      </c>
      <c r="I58" s="193">
        <f t="shared" si="7"/>
        <v>1</v>
      </c>
      <c r="J58" s="193">
        <f t="shared" si="7"/>
        <v>5</v>
      </c>
      <c r="K58" s="193">
        <f t="shared" si="7"/>
        <v>0</v>
      </c>
      <c r="L58" s="194">
        <f t="shared" si="7"/>
        <v>1471.6</v>
      </c>
      <c r="M58" s="193">
        <f t="shared" si="7"/>
        <v>0</v>
      </c>
      <c r="N58" s="193">
        <f t="shared" si="7"/>
        <v>0</v>
      </c>
      <c r="O58" s="193">
        <f t="shared" si="7"/>
        <v>4</v>
      </c>
      <c r="P58" s="193">
        <f t="shared" si="7"/>
        <v>14</v>
      </c>
      <c r="Q58" s="193">
        <f t="shared" si="7"/>
        <v>0</v>
      </c>
      <c r="R58" s="193">
        <f t="shared" si="7"/>
        <v>0</v>
      </c>
      <c r="S58" s="193">
        <f t="shared" si="7"/>
        <v>0</v>
      </c>
      <c r="T58" s="208"/>
      <c r="U58" s="18"/>
    </row>
    <row r="59" spans="1:22">
      <c r="A59" s="68" t="s">
        <v>138</v>
      </c>
      <c r="B59" s="193">
        <f t="shared" si="4"/>
        <v>6</v>
      </c>
      <c r="C59" s="193">
        <f t="shared" si="7"/>
        <v>111</v>
      </c>
      <c r="D59" s="193">
        <f t="shared" si="7"/>
        <v>6</v>
      </c>
      <c r="E59" s="193">
        <f t="shared" si="7"/>
        <v>0</v>
      </c>
      <c r="F59" s="193">
        <f t="shared" si="7"/>
        <v>0</v>
      </c>
      <c r="G59" s="193">
        <f t="shared" si="7"/>
        <v>6</v>
      </c>
      <c r="H59" s="193">
        <f t="shared" si="7"/>
        <v>6</v>
      </c>
      <c r="I59" s="193">
        <f t="shared" si="7"/>
        <v>0</v>
      </c>
      <c r="J59" s="193">
        <f t="shared" si="7"/>
        <v>5</v>
      </c>
      <c r="K59" s="193">
        <f t="shared" si="7"/>
        <v>1</v>
      </c>
      <c r="L59" s="194">
        <f t="shared" si="7"/>
        <v>409</v>
      </c>
      <c r="M59" s="193">
        <f t="shared" si="7"/>
        <v>0</v>
      </c>
      <c r="N59" s="193">
        <f t="shared" si="7"/>
        <v>0</v>
      </c>
      <c r="O59" s="193">
        <f t="shared" si="7"/>
        <v>0</v>
      </c>
      <c r="P59" s="193">
        <f t="shared" si="7"/>
        <v>6</v>
      </c>
      <c r="Q59" s="193">
        <f t="shared" si="7"/>
        <v>0</v>
      </c>
      <c r="R59" s="193">
        <f t="shared" si="7"/>
        <v>0</v>
      </c>
      <c r="S59" s="193">
        <f t="shared" si="7"/>
        <v>0</v>
      </c>
      <c r="T59" s="208"/>
      <c r="U59" s="18"/>
    </row>
    <row r="60" spans="1:22">
      <c r="A60" s="24"/>
      <c r="B60" s="33"/>
      <c r="C60" s="38"/>
      <c r="D60" s="33"/>
      <c r="E60" s="33"/>
      <c r="F60" s="33"/>
      <c r="G60" s="38"/>
      <c r="H60" s="33"/>
      <c r="I60" s="33"/>
      <c r="J60" s="33"/>
      <c r="K60" s="33"/>
      <c r="L60" s="49"/>
      <c r="M60" s="33"/>
      <c r="N60" s="33"/>
      <c r="O60" s="33"/>
      <c r="P60" s="33"/>
      <c r="Q60" s="33"/>
      <c r="R60" s="33"/>
      <c r="S60" s="33"/>
      <c r="T60" s="209"/>
      <c r="U60" s="18"/>
    </row>
    <row r="61" spans="1:22" ht="24">
      <c r="A61" s="89" t="s">
        <v>81</v>
      </c>
      <c r="B61" s="73">
        <f>SUM(B62,B68)</f>
        <v>180</v>
      </c>
      <c r="C61" s="73">
        <f t="shared" ref="C61:S61" si="8">SUM(C62,C68)</f>
        <v>3175</v>
      </c>
      <c r="D61" s="73">
        <f t="shared" si="8"/>
        <v>171</v>
      </c>
      <c r="E61" s="73">
        <f t="shared" si="8"/>
        <v>9</v>
      </c>
      <c r="F61" s="73">
        <f t="shared" si="8"/>
        <v>50</v>
      </c>
      <c r="G61" s="73">
        <f t="shared" si="8"/>
        <v>130</v>
      </c>
      <c r="H61" s="73">
        <f t="shared" si="8"/>
        <v>178</v>
      </c>
      <c r="I61" s="73">
        <f t="shared" si="8"/>
        <v>2</v>
      </c>
      <c r="J61" s="73">
        <f t="shared" si="8"/>
        <v>44</v>
      </c>
      <c r="K61" s="73">
        <f t="shared" si="8"/>
        <v>2</v>
      </c>
      <c r="L61" s="91">
        <f>SUM(L62,L68)</f>
        <v>12953</v>
      </c>
      <c r="M61" s="73">
        <f t="shared" si="8"/>
        <v>1</v>
      </c>
      <c r="N61" s="73">
        <f t="shared" si="8"/>
        <v>3</v>
      </c>
      <c r="O61" s="73">
        <f t="shared" si="8"/>
        <v>30</v>
      </c>
      <c r="P61" s="73">
        <f t="shared" si="8"/>
        <v>146</v>
      </c>
      <c r="Q61" s="73">
        <f t="shared" si="8"/>
        <v>0</v>
      </c>
      <c r="R61" s="73">
        <f t="shared" si="8"/>
        <v>0</v>
      </c>
      <c r="S61" s="73">
        <f t="shared" si="8"/>
        <v>0</v>
      </c>
      <c r="T61" s="209"/>
      <c r="U61" s="18"/>
    </row>
    <row r="62" spans="1:22">
      <c r="A62" s="92" t="s">
        <v>139</v>
      </c>
      <c r="B62" s="69">
        <f>SUM(B63:B67)</f>
        <v>155</v>
      </c>
      <c r="C62" s="69">
        <f t="shared" ref="C62:S62" si="9">SUM(C63:C67)</f>
        <v>2816</v>
      </c>
      <c r="D62" s="69">
        <f t="shared" si="9"/>
        <v>146</v>
      </c>
      <c r="E62" s="69">
        <f t="shared" si="9"/>
        <v>9</v>
      </c>
      <c r="F62" s="69">
        <f t="shared" si="9"/>
        <v>50</v>
      </c>
      <c r="G62" s="69">
        <f t="shared" si="9"/>
        <v>105</v>
      </c>
      <c r="H62" s="69">
        <f t="shared" si="9"/>
        <v>153</v>
      </c>
      <c r="I62" s="69">
        <f t="shared" si="9"/>
        <v>2</v>
      </c>
      <c r="J62" s="69">
        <f t="shared" si="9"/>
        <v>44</v>
      </c>
      <c r="K62" s="69">
        <f t="shared" si="9"/>
        <v>2</v>
      </c>
      <c r="L62" s="126">
        <f t="shared" si="9"/>
        <v>11287</v>
      </c>
      <c r="M62" s="69">
        <f t="shared" si="9"/>
        <v>1</v>
      </c>
      <c r="N62" s="69">
        <f t="shared" si="9"/>
        <v>3</v>
      </c>
      <c r="O62" s="69">
        <f t="shared" si="9"/>
        <v>30</v>
      </c>
      <c r="P62" s="69">
        <f t="shared" si="9"/>
        <v>121</v>
      </c>
      <c r="Q62" s="69">
        <f t="shared" si="9"/>
        <v>0</v>
      </c>
      <c r="R62" s="69">
        <f t="shared" si="9"/>
        <v>0</v>
      </c>
      <c r="S62" s="69">
        <f t="shared" si="9"/>
        <v>0</v>
      </c>
    </row>
    <row r="63" spans="1:22">
      <c r="A63" s="67" t="s">
        <v>140</v>
      </c>
      <c r="B63" s="165">
        <v>38</v>
      </c>
      <c r="C63" s="158">
        <v>636</v>
      </c>
      <c r="D63" s="165">
        <v>38</v>
      </c>
      <c r="E63" s="165">
        <v>0</v>
      </c>
      <c r="F63" s="165">
        <v>29</v>
      </c>
      <c r="G63" s="165">
        <v>9</v>
      </c>
      <c r="H63" s="165">
        <v>38</v>
      </c>
      <c r="I63" s="165">
        <v>0</v>
      </c>
      <c r="J63" s="165">
        <v>5</v>
      </c>
      <c r="K63" s="165">
        <v>0</v>
      </c>
      <c r="L63" s="166">
        <v>2945</v>
      </c>
      <c r="M63" s="165">
        <v>0</v>
      </c>
      <c r="N63" s="165">
        <v>1</v>
      </c>
      <c r="O63" s="165">
        <v>2</v>
      </c>
      <c r="P63" s="165">
        <v>35</v>
      </c>
      <c r="Q63" s="11">
        <v>0</v>
      </c>
      <c r="R63" s="11">
        <v>0</v>
      </c>
      <c r="S63" s="11">
        <v>0</v>
      </c>
    </row>
    <row r="64" spans="1:22">
      <c r="A64" s="67" t="s">
        <v>141</v>
      </c>
      <c r="B64" s="168">
        <v>34</v>
      </c>
      <c r="C64" s="168">
        <v>641</v>
      </c>
      <c r="D64" s="168">
        <v>30</v>
      </c>
      <c r="E64" s="168">
        <v>4</v>
      </c>
      <c r="F64" s="168">
        <v>1</v>
      </c>
      <c r="G64" s="168">
        <v>33</v>
      </c>
      <c r="H64" s="168">
        <v>34</v>
      </c>
      <c r="I64" s="168">
        <v>0</v>
      </c>
      <c r="J64" s="168">
        <v>21</v>
      </c>
      <c r="K64" s="160">
        <v>0</v>
      </c>
      <c r="L64" s="210">
        <v>2419</v>
      </c>
      <c r="M64" s="168">
        <v>1</v>
      </c>
      <c r="N64" s="168">
        <v>2</v>
      </c>
      <c r="O64" s="168">
        <v>6</v>
      </c>
      <c r="P64" s="168">
        <v>25</v>
      </c>
      <c r="Q64" s="11">
        <v>0</v>
      </c>
      <c r="R64" s="11">
        <v>0</v>
      </c>
      <c r="S64" s="11">
        <v>0</v>
      </c>
    </row>
    <row r="65" spans="1:21">
      <c r="A65" s="67" t="s">
        <v>142</v>
      </c>
      <c r="B65" s="168">
        <v>25</v>
      </c>
      <c r="C65" s="168">
        <v>379</v>
      </c>
      <c r="D65" s="168">
        <v>24</v>
      </c>
      <c r="E65" s="168">
        <v>1</v>
      </c>
      <c r="F65" s="168">
        <v>1</v>
      </c>
      <c r="G65" s="168">
        <v>24</v>
      </c>
      <c r="H65" s="168">
        <v>25</v>
      </c>
      <c r="I65" s="168">
        <v>0</v>
      </c>
      <c r="J65" s="168">
        <v>8</v>
      </c>
      <c r="K65" s="160">
        <v>1</v>
      </c>
      <c r="L65" s="211">
        <v>1466</v>
      </c>
      <c r="M65" s="168">
        <v>0</v>
      </c>
      <c r="N65" s="168">
        <v>0</v>
      </c>
      <c r="O65" s="168">
        <v>10</v>
      </c>
      <c r="P65" s="168">
        <v>15</v>
      </c>
      <c r="Q65" s="11">
        <v>0</v>
      </c>
      <c r="R65" s="11">
        <v>0</v>
      </c>
      <c r="S65" s="11">
        <v>0</v>
      </c>
    </row>
    <row r="66" spans="1:21">
      <c r="A66" s="67" t="s">
        <v>143</v>
      </c>
      <c r="B66" s="11">
        <v>21</v>
      </c>
      <c r="C66" s="11">
        <v>502</v>
      </c>
      <c r="D66" s="11">
        <v>20</v>
      </c>
      <c r="E66" s="11">
        <v>1</v>
      </c>
      <c r="F66" s="11">
        <v>10</v>
      </c>
      <c r="G66" s="11">
        <v>11</v>
      </c>
      <c r="H66" s="11">
        <v>21</v>
      </c>
      <c r="I66" s="11">
        <v>0</v>
      </c>
      <c r="J66" s="11">
        <v>3</v>
      </c>
      <c r="K66" s="40">
        <v>0</v>
      </c>
      <c r="L66" s="167">
        <v>1880</v>
      </c>
      <c r="M66" s="11">
        <v>0</v>
      </c>
      <c r="N66" s="11">
        <v>0</v>
      </c>
      <c r="O66" s="11">
        <v>3</v>
      </c>
      <c r="P66" s="11">
        <v>18</v>
      </c>
      <c r="Q66" s="11">
        <v>0</v>
      </c>
      <c r="R66" s="11">
        <v>0</v>
      </c>
      <c r="S66" s="11">
        <v>0</v>
      </c>
    </row>
    <row r="67" spans="1:21">
      <c r="A67" s="67" t="s">
        <v>144</v>
      </c>
      <c r="B67" s="168">
        <v>37</v>
      </c>
      <c r="C67" s="168">
        <v>658</v>
      </c>
      <c r="D67" s="168">
        <v>34</v>
      </c>
      <c r="E67" s="168">
        <v>3</v>
      </c>
      <c r="F67" s="168">
        <v>9</v>
      </c>
      <c r="G67" s="168">
        <v>28</v>
      </c>
      <c r="H67" s="168">
        <v>35</v>
      </c>
      <c r="I67" s="168">
        <v>2</v>
      </c>
      <c r="J67" s="168">
        <v>7</v>
      </c>
      <c r="K67" s="160">
        <v>1</v>
      </c>
      <c r="L67" s="211">
        <v>2577</v>
      </c>
      <c r="M67" s="168">
        <v>0</v>
      </c>
      <c r="N67" s="168">
        <v>0</v>
      </c>
      <c r="O67" s="168">
        <v>9</v>
      </c>
      <c r="P67" s="168">
        <v>28</v>
      </c>
      <c r="Q67" s="11">
        <v>0</v>
      </c>
      <c r="R67" s="11">
        <v>0</v>
      </c>
      <c r="S67" s="11">
        <v>0</v>
      </c>
    </row>
    <row r="68" spans="1:21">
      <c r="A68" s="24" t="s">
        <v>145</v>
      </c>
      <c r="B68" s="33">
        <v>25</v>
      </c>
      <c r="C68" s="33">
        <v>359</v>
      </c>
      <c r="D68" s="33">
        <v>25</v>
      </c>
      <c r="E68" s="33">
        <v>0</v>
      </c>
      <c r="F68" s="33">
        <v>0</v>
      </c>
      <c r="G68" s="33">
        <v>25</v>
      </c>
      <c r="H68" s="33">
        <v>25</v>
      </c>
      <c r="I68" s="33">
        <v>0</v>
      </c>
      <c r="J68" s="33">
        <v>0</v>
      </c>
      <c r="K68" s="33">
        <v>0</v>
      </c>
      <c r="L68" s="49">
        <v>1666</v>
      </c>
      <c r="M68" s="33">
        <v>0</v>
      </c>
      <c r="N68" s="33">
        <v>0</v>
      </c>
      <c r="O68" s="33">
        <v>0</v>
      </c>
      <c r="P68" s="33">
        <v>25</v>
      </c>
      <c r="Q68" s="33">
        <v>0</v>
      </c>
      <c r="R68" s="33">
        <v>0</v>
      </c>
      <c r="S68" s="33">
        <v>0</v>
      </c>
    </row>
    <row r="69" spans="1:21">
      <c r="A69" s="2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48"/>
      <c r="M69" s="35"/>
      <c r="N69" s="35"/>
      <c r="O69" s="35"/>
      <c r="P69" s="35"/>
      <c r="Q69" s="35"/>
      <c r="R69" s="35"/>
      <c r="S69" s="35"/>
    </row>
    <row r="70" spans="1:21" ht="24">
      <c r="A70" s="89" t="s">
        <v>25</v>
      </c>
      <c r="B70" s="79">
        <f>SUM(B71:B105)</f>
        <v>166</v>
      </c>
      <c r="C70" s="79">
        <f t="shared" ref="C70:S70" si="10">SUM(C71:C105)</f>
        <v>2568</v>
      </c>
      <c r="D70" s="79">
        <f t="shared" si="10"/>
        <v>165</v>
      </c>
      <c r="E70" s="79">
        <f t="shared" si="10"/>
        <v>1</v>
      </c>
      <c r="F70" s="79">
        <f t="shared" si="10"/>
        <v>27</v>
      </c>
      <c r="G70" s="79">
        <f t="shared" si="10"/>
        <v>139</v>
      </c>
      <c r="H70" s="79">
        <f t="shared" si="10"/>
        <v>165</v>
      </c>
      <c r="I70" s="79">
        <f t="shared" si="10"/>
        <v>1</v>
      </c>
      <c r="J70" s="79">
        <f t="shared" si="10"/>
        <v>69</v>
      </c>
      <c r="K70" s="79">
        <f t="shared" si="10"/>
        <v>0</v>
      </c>
      <c r="L70" s="90">
        <f t="shared" si="10"/>
        <v>12041.24</v>
      </c>
      <c r="M70" s="79">
        <f t="shared" si="10"/>
        <v>1</v>
      </c>
      <c r="N70" s="79">
        <f t="shared" si="10"/>
        <v>6</v>
      </c>
      <c r="O70" s="79">
        <f t="shared" si="10"/>
        <v>24</v>
      </c>
      <c r="P70" s="79">
        <f t="shared" si="10"/>
        <v>135</v>
      </c>
      <c r="Q70" s="79">
        <f t="shared" si="10"/>
        <v>0</v>
      </c>
      <c r="R70" s="79">
        <f t="shared" si="10"/>
        <v>0</v>
      </c>
      <c r="S70" s="79">
        <f t="shared" si="10"/>
        <v>0</v>
      </c>
    </row>
    <row r="71" spans="1:21">
      <c r="A71" s="24" t="s">
        <v>104</v>
      </c>
      <c r="B71" s="11">
        <v>3</v>
      </c>
      <c r="C71" s="40">
        <v>50</v>
      </c>
      <c r="D71" s="11">
        <v>3</v>
      </c>
      <c r="E71" s="11">
        <v>0</v>
      </c>
      <c r="F71" s="11">
        <v>0</v>
      </c>
      <c r="G71" s="11">
        <v>3</v>
      </c>
      <c r="H71" s="11">
        <v>3</v>
      </c>
      <c r="I71" s="11">
        <v>0</v>
      </c>
      <c r="J71" s="11">
        <v>0</v>
      </c>
      <c r="K71" s="11">
        <v>0</v>
      </c>
      <c r="L71" s="214">
        <v>317</v>
      </c>
      <c r="M71" s="11">
        <v>0</v>
      </c>
      <c r="N71" s="11">
        <v>0</v>
      </c>
      <c r="O71" s="11">
        <v>0</v>
      </c>
      <c r="P71" s="11">
        <v>3</v>
      </c>
      <c r="Q71" s="165">
        <v>0</v>
      </c>
      <c r="R71" s="165">
        <v>0</v>
      </c>
      <c r="S71" s="165">
        <v>0</v>
      </c>
      <c r="T71" s="203"/>
      <c r="U71" s="28"/>
    </row>
    <row r="72" spans="1:21">
      <c r="A72" s="24" t="s">
        <v>105</v>
      </c>
      <c r="B72" s="147">
        <v>4</v>
      </c>
      <c r="C72" s="39">
        <v>70</v>
      </c>
      <c r="D72" s="147">
        <v>4</v>
      </c>
      <c r="E72" s="147">
        <v>0</v>
      </c>
      <c r="F72" s="147">
        <v>1</v>
      </c>
      <c r="G72" s="147">
        <v>3</v>
      </c>
      <c r="H72" s="147">
        <v>4</v>
      </c>
      <c r="I72" s="147">
        <v>0</v>
      </c>
      <c r="J72" s="147">
        <v>1</v>
      </c>
      <c r="K72" s="147">
        <v>0</v>
      </c>
      <c r="L72" s="215">
        <v>370.6</v>
      </c>
      <c r="M72" s="147">
        <v>0</v>
      </c>
      <c r="N72" s="147">
        <v>0</v>
      </c>
      <c r="O72" s="147">
        <v>1</v>
      </c>
      <c r="P72" s="147">
        <v>3</v>
      </c>
      <c r="Q72" s="147">
        <v>0</v>
      </c>
      <c r="R72" s="147">
        <v>0</v>
      </c>
      <c r="S72" s="147">
        <v>0</v>
      </c>
      <c r="T72" s="204"/>
      <c r="U72" s="28"/>
    </row>
    <row r="73" spans="1:21">
      <c r="A73" s="24" t="s">
        <v>107</v>
      </c>
      <c r="B73" s="38">
        <v>5</v>
      </c>
      <c r="C73" s="38">
        <v>69</v>
      </c>
      <c r="D73" s="38">
        <v>5</v>
      </c>
      <c r="E73" s="38">
        <v>0</v>
      </c>
      <c r="F73" s="38">
        <v>1</v>
      </c>
      <c r="G73" s="38">
        <v>4</v>
      </c>
      <c r="H73" s="38">
        <v>5</v>
      </c>
      <c r="I73" s="38">
        <v>0</v>
      </c>
      <c r="J73" s="38">
        <v>3</v>
      </c>
      <c r="K73" s="38">
        <v>0</v>
      </c>
      <c r="L73" s="93">
        <v>334.8</v>
      </c>
      <c r="M73" s="38">
        <v>0</v>
      </c>
      <c r="N73" s="38">
        <v>0</v>
      </c>
      <c r="O73" s="38">
        <v>0</v>
      </c>
      <c r="P73" s="38">
        <v>5</v>
      </c>
      <c r="Q73" s="38">
        <v>0</v>
      </c>
      <c r="R73" s="38">
        <v>0</v>
      </c>
      <c r="S73" s="38">
        <v>0</v>
      </c>
      <c r="T73" s="205"/>
      <c r="U73" s="28"/>
    </row>
    <row r="74" spans="1:21">
      <c r="A74" s="24" t="s">
        <v>108</v>
      </c>
      <c r="B74" s="11">
        <v>9</v>
      </c>
      <c r="C74" s="40">
        <v>137</v>
      </c>
      <c r="D74" s="11">
        <v>9</v>
      </c>
      <c r="E74" s="11">
        <v>0</v>
      </c>
      <c r="F74" s="11">
        <v>0</v>
      </c>
      <c r="G74" s="11">
        <v>9</v>
      </c>
      <c r="H74" s="11">
        <v>9</v>
      </c>
      <c r="I74" s="11">
        <v>0</v>
      </c>
      <c r="J74" s="11">
        <v>9</v>
      </c>
      <c r="K74" s="11">
        <v>0</v>
      </c>
      <c r="L74" s="214">
        <v>593.6</v>
      </c>
      <c r="M74" s="11">
        <v>0</v>
      </c>
      <c r="N74" s="11">
        <v>3</v>
      </c>
      <c r="O74" s="11">
        <v>0</v>
      </c>
      <c r="P74" s="11">
        <v>6</v>
      </c>
      <c r="Q74" s="165">
        <v>0</v>
      </c>
      <c r="R74" s="165">
        <v>0</v>
      </c>
      <c r="S74" s="165">
        <v>0</v>
      </c>
      <c r="T74" s="203"/>
    </row>
    <row r="75" spans="1:21">
      <c r="A75" s="24" t="s">
        <v>109</v>
      </c>
      <c r="B75" s="11">
        <v>3</v>
      </c>
      <c r="C75" s="40">
        <v>46</v>
      </c>
      <c r="D75" s="11">
        <v>3</v>
      </c>
      <c r="E75" s="11">
        <v>0</v>
      </c>
      <c r="F75" s="11">
        <v>3</v>
      </c>
      <c r="G75" s="11">
        <v>0</v>
      </c>
      <c r="H75" s="11">
        <v>3</v>
      </c>
      <c r="I75" s="11">
        <v>0</v>
      </c>
      <c r="J75" s="11">
        <v>2</v>
      </c>
      <c r="K75" s="11">
        <v>0</v>
      </c>
      <c r="L75" s="214">
        <v>108</v>
      </c>
      <c r="M75" s="11">
        <v>0</v>
      </c>
      <c r="N75" s="11">
        <v>0</v>
      </c>
      <c r="O75" s="11">
        <v>0</v>
      </c>
      <c r="P75" s="11">
        <v>3</v>
      </c>
      <c r="Q75" s="11">
        <v>0</v>
      </c>
      <c r="R75" s="11">
        <v>0</v>
      </c>
      <c r="S75" s="11">
        <v>0</v>
      </c>
      <c r="T75" s="204"/>
    </row>
    <row r="76" spans="1:21">
      <c r="A76" s="24" t="s">
        <v>110</v>
      </c>
      <c r="B76" s="170">
        <v>5</v>
      </c>
      <c r="C76" s="171">
        <v>76</v>
      </c>
      <c r="D76" s="212">
        <v>5</v>
      </c>
      <c r="E76" s="170">
        <v>0</v>
      </c>
      <c r="F76" s="170">
        <v>0</v>
      </c>
      <c r="G76" s="170">
        <v>5</v>
      </c>
      <c r="H76" s="170">
        <v>5</v>
      </c>
      <c r="I76" s="170">
        <v>0</v>
      </c>
      <c r="J76" s="170">
        <v>0</v>
      </c>
      <c r="K76" s="170">
        <v>0</v>
      </c>
      <c r="L76" s="214">
        <v>340</v>
      </c>
      <c r="M76" s="165">
        <v>0</v>
      </c>
      <c r="N76" s="165">
        <v>0</v>
      </c>
      <c r="O76" s="165">
        <v>1</v>
      </c>
      <c r="P76" s="165">
        <v>4</v>
      </c>
      <c r="Q76" s="165">
        <v>0</v>
      </c>
      <c r="R76" s="165">
        <v>0</v>
      </c>
      <c r="S76" s="165">
        <v>0</v>
      </c>
      <c r="T76" s="205"/>
    </row>
    <row r="77" spans="1:21">
      <c r="A77" s="24" t="s">
        <v>111</v>
      </c>
      <c r="B77" s="165">
        <v>5</v>
      </c>
      <c r="C77" s="158">
        <v>66</v>
      </c>
      <c r="D77" s="165">
        <v>5</v>
      </c>
      <c r="E77" s="165">
        <v>0</v>
      </c>
      <c r="F77" s="165">
        <v>0</v>
      </c>
      <c r="G77" s="165">
        <v>5</v>
      </c>
      <c r="H77" s="165">
        <v>5</v>
      </c>
      <c r="I77" s="165">
        <v>0</v>
      </c>
      <c r="J77" s="165">
        <v>1</v>
      </c>
      <c r="K77" s="165">
        <v>0</v>
      </c>
      <c r="L77" s="214">
        <v>258</v>
      </c>
      <c r="M77" s="165">
        <v>0</v>
      </c>
      <c r="N77" s="165">
        <v>0</v>
      </c>
      <c r="O77" s="165">
        <v>0</v>
      </c>
      <c r="P77" s="165">
        <v>5</v>
      </c>
      <c r="Q77" s="165">
        <v>0</v>
      </c>
      <c r="R77" s="165">
        <v>0</v>
      </c>
      <c r="S77" s="165"/>
      <c r="T77" s="203"/>
    </row>
    <row r="78" spans="1:21">
      <c r="A78" s="24" t="s">
        <v>112</v>
      </c>
      <c r="B78" s="165">
        <v>5</v>
      </c>
      <c r="C78" s="158">
        <v>102</v>
      </c>
      <c r="D78" s="165">
        <v>5</v>
      </c>
      <c r="E78" s="165">
        <v>0</v>
      </c>
      <c r="F78" s="165">
        <v>0</v>
      </c>
      <c r="G78" s="165">
        <v>5</v>
      </c>
      <c r="H78" s="165">
        <v>5</v>
      </c>
      <c r="I78" s="165">
        <v>0</v>
      </c>
      <c r="J78" s="165">
        <v>0</v>
      </c>
      <c r="K78" s="165">
        <v>0</v>
      </c>
      <c r="L78" s="214">
        <v>416.2</v>
      </c>
      <c r="M78" s="165">
        <v>0</v>
      </c>
      <c r="N78" s="165">
        <v>0</v>
      </c>
      <c r="O78" s="165">
        <v>1</v>
      </c>
      <c r="P78" s="165">
        <v>4</v>
      </c>
      <c r="Q78" s="165">
        <v>0</v>
      </c>
      <c r="R78" s="165">
        <v>0</v>
      </c>
      <c r="S78" s="165">
        <v>0</v>
      </c>
      <c r="T78" s="204"/>
    </row>
    <row r="79" spans="1:21">
      <c r="A79" s="24" t="s">
        <v>113</v>
      </c>
      <c r="B79" s="165">
        <v>2</v>
      </c>
      <c r="C79" s="158">
        <v>20</v>
      </c>
      <c r="D79" s="165">
        <v>2</v>
      </c>
      <c r="E79" s="165">
        <v>0</v>
      </c>
      <c r="F79" s="165">
        <v>0</v>
      </c>
      <c r="G79" s="165">
        <v>2</v>
      </c>
      <c r="H79" s="165">
        <v>2</v>
      </c>
      <c r="I79" s="165">
        <v>0</v>
      </c>
      <c r="J79" s="165">
        <v>0</v>
      </c>
      <c r="K79" s="165">
        <v>0</v>
      </c>
      <c r="L79" s="214">
        <v>102</v>
      </c>
      <c r="M79" s="165">
        <v>0</v>
      </c>
      <c r="N79" s="165">
        <v>0</v>
      </c>
      <c r="O79" s="165">
        <v>0</v>
      </c>
      <c r="P79" s="165">
        <v>2</v>
      </c>
      <c r="Q79" s="165">
        <v>0</v>
      </c>
      <c r="R79" s="165">
        <v>0</v>
      </c>
      <c r="S79" s="165">
        <v>0</v>
      </c>
      <c r="T79" s="205"/>
    </row>
    <row r="80" spans="1:21">
      <c r="A80" s="24" t="s">
        <v>114</v>
      </c>
      <c r="B80" s="38">
        <v>3</v>
      </c>
      <c r="C80" s="38">
        <v>52</v>
      </c>
      <c r="D80" s="38">
        <v>3</v>
      </c>
      <c r="E80" s="38">
        <v>0</v>
      </c>
      <c r="F80" s="38">
        <v>0</v>
      </c>
      <c r="G80" s="38">
        <v>3</v>
      </c>
      <c r="H80" s="38">
        <v>3</v>
      </c>
      <c r="I80" s="38">
        <v>0</v>
      </c>
      <c r="J80" s="38">
        <v>0</v>
      </c>
      <c r="K80" s="38">
        <v>0</v>
      </c>
      <c r="L80" s="93">
        <v>182</v>
      </c>
      <c r="M80" s="38">
        <v>0</v>
      </c>
      <c r="N80" s="38">
        <v>0</v>
      </c>
      <c r="O80" s="38">
        <v>0</v>
      </c>
      <c r="P80" s="38">
        <v>3</v>
      </c>
      <c r="Q80" s="38">
        <v>0</v>
      </c>
      <c r="R80" s="38">
        <v>0</v>
      </c>
      <c r="S80" s="38">
        <v>0</v>
      </c>
      <c r="T80" s="203"/>
    </row>
    <row r="81" spans="1:20">
      <c r="A81" s="24" t="s">
        <v>115</v>
      </c>
      <c r="B81" s="38">
        <v>5</v>
      </c>
      <c r="C81" s="38">
        <v>106</v>
      </c>
      <c r="D81" s="38">
        <v>5</v>
      </c>
      <c r="E81" s="38">
        <v>0</v>
      </c>
      <c r="F81" s="38">
        <v>2</v>
      </c>
      <c r="G81" s="38">
        <v>3</v>
      </c>
      <c r="H81" s="38">
        <v>5</v>
      </c>
      <c r="I81" s="38">
        <v>0</v>
      </c>
      <c r="J81" s="38">
        <v>4</v>
      </c>
      <c r="K81" s="38">
        <v>0</v>
      </c>
      <c r="L81" s="93">
        <v>369</v>
      </c>
      <c r="M81" s="38">
        <v>0</v>
      </c>
      <c r="N81" s="38">
        <v>0</v>
      </c>
      <c r="O81" s="38">
        <v>1</v>
      </c>
      <c r="P81" s="38">
        <v>4</v>
      </c>
      <c r="Q81" s="38">
        <v>0</v>
      </c>
      <c r="R81" s="38">
        <v>0</v>
      </c>
      <c r="S81" s="38"/>
      <c r="T81" s="204"/>
    </row>
    <row r="82" spans="1:20">
      <c r="A82" s="24" t="s">
        <v>116</v>
      </c>
      <c r="B82" s="173">
        <v>0</v>
      </c>
      <c r="C82" s="158">
        <v>0</v>
      </c>
      <c r="D82" s="165">
        <v>0</v>
      </c>
      <c r="E82" s="165">
        <v>0</v>
      </c>
      <c r="F82" s="165">
        <v>0</v>
      </c>
      <c r="G82" s="165">
        <v>0</v>
      </c>
      <c r="H82" s="165">
        <v>0</v>
      </c>
      <c r="I82" s="165">
        <v>0</v>
      </c>
      <c r="J82" s="165">
        <v>0</v>
      </c>
      <c r="K82" s="165">
        <v>0</v>
      </c>
      <c r="L82" s="214">
        <v>0</v>
      </c>
      <c r="M82" s="165">
        <v>0</v>
      </c>
      <c r="N82" s="165">
        <v>0</v>
      </c>
      <c r="O82" s="165">
        <v>0</v>
      </c>
      <c r="P82" s="165">
        <v>0</v>
      </c>
      <c r="Q82" s="165">
        <v>0</v>
      </c>
      <c r="R82" s="165">
        <v>0</v>
      </c>
      <c r="S82" s="165">
        <v>0</v>
      </c>
      <c r="T82" s="205"/>
    </row>
    <row r="83" spans="1:20">
      <c r="A83" s="24" t="s">
        <v>117</v>
      </c>
      <c r="B83" s="38">
        <v>8</v>
      </c>
      <c r="C83" s="38">
        <v>100</v>
      </c>
      <c r="D83" s="38">
        <v>8</v>
      </c>
      <c r="E83" s="38">
        <v>0</v>
      </c>
      <c r="F83" s="38">
        <v>0</v>
      </c>
      <c r="G83" s="38">
        <v>8</v>
      </c>
      <c r="H83" s="38">
        <v>8</v>
      </c>
      <c r="I83" s="38">
        <v>0</v>
      </c>
      <c r="J83" s="38">
        <v>1</v>
      </c>
      <c r="K83" s="38">
        <v>0</v>
      </c>
      <c r="L83" s="93">
        <v>459.4</v>
      </c>
      <c r="M83" s="38">
        <v>0</v>
      </c>
      <c r="N83" s="38">
        <v>1</v>
      </c>
      <c r="O83" s="38">
        <v>0</v>
      </c>
      <c r="P83" s="38">
        <v>7</v>
      </c>
      <c r="Q83" s="38">
        <v>0</v>
      </c>
      <c r="R83" s="38">
        <v>0</v>
      </c>
      <c r="S83" s="38">
        <v>0</v>
      </c>
      <c r="T83" s="203"/>
    </row>
    <row r="84" spans="1:20">
      <c r="A84" s="24" t="s">
        <v>118</v>
      </c>
      <c r="B84" s="38">
        <v>5</v>
      </c>
      <c r="C84" s="38">
        <v>56</v>
      </c>
      <c r="D84" s="38">
        <v>5</v>
      </c>
      <c r="E84" s="38">
        <v>0</v>
      </c>
      <c r="F84" s="38">
        <v>1</v>
      </c>
      <c r="G84" s="38">
        <v>4</v>
      </c>
      <c r="H84" s="38">
        <v>5</v>
      </c>
      <c r="I84" s="38">
        <v>0</v>
      </c>
      <c r="J84" s="38">
        <v>1</v>
      </c>
      <c r="K84" s="38">
        <v>0</v>
      </c>
      <c r="L84" s="93">
        <v>207</v>
      </c>
      <c r="M84" s="38">
        <v>0</v>
      </c>
      <c r="N84" s="38">
        <v>0</v>
      </c>
      <c r="O84" s="38">
        <v>2</v>
      </c>
      <c r="P84" s="38">
        <v>3</v>
      </c>
      <c r="Q84" s="38">
        <v>0</v>
      </c>
      <c r="R84" s="38">
        <v>0</v>
      </c>
      <c r="S84" s="38">
        <v>0</v>
      </c>
      <c r="T84" s="204"/>
    </row>
    <row r="85" spans="1:20">
      <c r="A85" s="24" t="s">
        <v>119</v>
      </c>
      <c r="B85" s="38">
        <v>7</v>
      </c>
      <c r="C85" s="38">
        <v>73</v>
      </c>
      <c r="D85" s="38">
        <v>7</v>
      </c>
      <c r="E85" s="38">
        <v>0</v>
      </c>
      <c r="F85" s="38">
        <v>1</v>
      </c>
      <c r="G85" s="38">
        <v>6</v>
      </c>
      <c r="H85" s="38">
        <v>7</v>
      </c>
      <c r="I85" s="38">
        <v>0</v>
      </c>
      <c r="J85" s="38">
        <v>3</v>
      </c>
      <c r="K85" s="38">
        <v>0</v>
      </c>
      <c r="L85" s="93">
        <v>463.98</v>
      </c>
      <c r="M85" s="38">
        <v>0</v>
      </c>
      <c r="N85" s="38">
        <v>0</v>
      </c>
      <c r="O85" s="38">
        <v>0</v>
      </c>
      <c r="P85" s="38">
        <v>7</v>
      </c>
      <c r="Q85" s="38">
        <v>0</v>
      </c>
      <c r="R85" s="38">
        <v>0</v>
      </c>
      <c r="S85" s="38">
        <v>0</v>
      </c>
      <c r="T85" s="205"/>
    </row>
    <row r="86" spans="1:20">
      <c r="A86" s="24" t="s">
        <v>120</v>
      </c>
      <c r="B86" s="38">
        <v>3</v>
      </c>
      <c r="C86" s="38">
        <v>52</v>
      </c>
      <c r="D86" s="38">
        <v>3</v>
      </c>
      <c r="E86" s="38">
        <v>0</v>
      </c>
      <c r="F86" s="38">
        <v>1</v>
      </c>
      <c r="G86" s="38">
        <v>2</v>
      </c>
      <c r="H86" s="38">
        <v>3</v>
      </c>
      <c r="I86" s="38">
        <v>0</v>
      </c>
      <c r="J86" s="38">
        <v>2</v>
      </c>
      <c r="K86" s="38">
        <v>0</v>
      </c>
      <c r="L86" s="93">
        <v>128.30000000000001</v>
      </c>
      <c r="M86" s="38">
        <v>0</v>
      </c>
      <c r="N86" s="38">
        <v>0</v>
      </c>
      <c r="O86" s="38">
        <v>0</v>
      </c>
      <c r="P86" s="38">
        <v>3</v>
      </c>
      <c r="Q86" s="38">
        <v>0</v>
      </c>
      <c r="R86" s="38">
        <v>0</v>
      </c>
      <c r="S86" s="38">
        <v>0</v>
      </c>
      <c r="T86" s="203"/>
    </row>
    <row r="87" spans="1:20">
      <c r="A87" s="24" t="s">
        <v>121</v>
      </c>
      <c r="B87" s="165">
        <v>5</v>
      </c>
      <c r="C87" s="158">
        <v>67</v>
      </c>
      <c r="D87" s="165">
        <v>5</v>
      </c>
      <c r="E87" s="165">
        <v>0</v>
      </c>
      <c r="F87" s="165">
        <v>0</v>
      </c>
      <c r="G87" s="165">
        <v>5</v>
      </c>
      <c r="H87" s="165">
        <v>5</v>
      </c>
      <c r="I87" s="165">
        <v>0</v>
      </c>
      <c r="J87" s="165">
        <v>0</v>
      </c>
      <c r="K87" s="165">
        <v>0</v>
      </c>
      <c r="L87" s="214">
        <v>391.7</v>
      </c>
      <c r="M87" s="165">
        <v>0</v>
      </c>
      <c r="N87" s="165">
        <v>0</v>
      </c>
      <c r="O87" s="165">
        <v>2</v>
      </c>
      <c r="P87" s="165">
        <v>3</v>
      </c>
      <c r="Q87" s="165">
        <v>0</v>
      </c>
      <c r="R87" s="165">
        <v>0</v>
      </c>
      <c r="S87" s="165">
        <v>0</v>
      </c>
      <c r="T87" s="204"/>
    </row>
    <row r="88" spans="1:20">
      <c r="A88" s="24" t="s">
        <v>122</v>
      </c>
      <c r="B88" s="165">
        <v>4</v>
      </c>
      <c r="C88" s="158">
        <v>80</v>
      </c>
      <c r="D88" s="165">
        <v>4</v>
      </c>
      <c r="E88" s="165">
        <v>0</v>
      </c>
      <c r="F88" s="165">
        <v>1</v>
      </c>
      <c r="G88" s="165">
        <v>3</v>
      </c>
      <c r="H88" s="165">
        <v>4</v>
      </c>
      <c r="I88" s="165">
        <v>0</v>
      </c>
      <c r="J88" s="165">
        <v>0</v>
      </c>
      <c r="K88" s="165">
        <v>0</v>
      </c>
      <c r="L88" s="214">
        <v>248</v>
      </c>
      <c r="M88" s="165">
        <v>0</v>
      </c>
      <c r="N88" s="165">
        <v>0</v>
      </c>
      <c r="O88" s="165">
        <v>1</v>
      </c>
      <c r="P88" s="165">
        <v>3</v>
      </c>
      <c r="Q88" s="165">
        <v>0</v>
      </c>
      <c r="R88" s="165">
        <v>0</v>
      </c>
      <c r="S88" s="165">
        <v>0</v>
      </c>
      <c r="T88" s="205"/>
    </row>
    <row r="89" spans="1:20" s="53" customFormat="1">
      <c r="A89" s="68" t="s">
        <v>123</v>
      </c>
      <c r="B89" s="165">
        <v>5</v>
      </c>
      <c r="C89" s="158">
        <v>81</v>
      </c>
      <c r="D89" s="165">
        <v>5</v>
      </c>
      <c r="E89" s="165">
        <v>0</v>
      </c>
      <c r="F89" s="165">
        <v>4</v>
      </c>
      <c r="G89" s="165">
        <v>1</v>
      </c>
      <c r="H89" s="165">
        <v>5</v>
      </c>
      <c r="I89" s="165">
        <v>0</v>
      </c>
      <c r="J89" s="165">
        <v>4</v>
      </c>
      <c r="K89" s="165">
        <v>0</v>
      </c>
      <c r="L89" s="214">
        <v>360</v>
      </c>
      <c r="M89" s="165">
        <v>0</v>
      </c>
      <c r="N89" s="165">
        <v>0</v>
      </c>
      <c r="O89" s="165">
        <v>3</v>
      </c>
      <c r="P89" s="165">
        <v>2</v>
      </c>
      <c r="Q89" s="165">
        <v>0</v>
      </c>
      <c r="R89" s="165">
        <v>0</v>
      </c>
      <c r="S89" s="165">
        <v>0</v>
      </c>
      <c r="T89" s="203"/>
    </row>
    <row r="90" spans="1:20">
      <c r="A90" s="24" t="s">
        <v>124</v>
      </c>
      <c r="B90" s="165">
        <v>4</v>
      </c>
      <c r="C90" s="158">
        <v>18</v>
      </c>
      <c r="D90" s="165">
        <v>4</v>
      </c>
      <c r="E90" s="165">
        <v>0</v>
      </c>
      <c r="F90" s="165">
        <v>0</v>
      </c>
      <c r="G90" s="165">
        <v>4</v>
      </c>
      <c r="H90" s="165">
        <v>4</v>
      </c>
      <c r="I90" s="165">
        <v>0</v>
      </c>
      <c r="J90" s="165">
        <v>0</v>
      </c>
      <c r="K90" s="165">
        <v>0</v>
      </c>
      <c r="L90" s="214">
        <v>229</v>
      </c>
      <c r="M90" s="165">
        <v>0</v>
      </c>
      <c r="N90" s="165">
        <v>0</v>
      </c>
      <c r="O90" s="165">
        <v>1</v>
      </c>
      <c r="P90" s="165">
        <v>3</v>
      </c>
      <c r="Q90" s="165">
        <v>0</v>
      </c>
      <c r="R90" s="165">
        <v>0</v>
      </c>
      <c r="S90" s="165">
        <v>0</v>
      </c>
      <c r="T90" s="204"/>
    </row>
    <row r="91" spans="1:20">
      <c r="A91" s="24" t="s">
        <v>125</v>
      </c>
      <c r="B91" s="38">
        <v>4</v>
      </c>
      <c r="C91" s="38">
        <v>48</v>
      </c>
      <c r="D91" s="38">
        <v>4</v>
      </c>
      <c r="E91" s="38">
        <v>0</v>
      </c>
      <c r="F91" s="38">
        <v>0</v>
      </c>
      <c r="G91" s="38">
        <v>4</v>
      </c>
      <c r="H91" s="38">
        <v>4</v>
      </c>
      <c r="I91" s="38">
        <v>0</v>
      </c>
      <c r="J91" s="38">
        <v>2</v>
      </c>
      <c r="K91" s="38">
        <v>0</v>
      </c>
      <c r="L91" s="93">
        <v>227</v>
      </c>
      <c r="M91" s="38">
        <v>0</v>
      </c>
      <c r="N91" s="38">
        <v>0</v>
      </c>
      <c r="O91" s="38">
        <v>0</v>
      </c>
      <c r="P91" s="38">
        <v>4</v>
      </c>
      <c r="Q91" s="38">
        <v>0</v>
      </c>
      <c r="R91" s="38">
        <v>0</v>
      </c>
      <c r="S91" s="38">
        <v>0</v>
      </c>
      <c r="T91" s="205"/>
    </row>
    <row r="92" spans="1:20" ht="12" customHeight="1">
      <c r="A92" s="24" t="s">
        <v>126</v>
      </c>
      <c r="B92" s="165">
        <v>8</v>
      </c>
      <c r="C92" s="158">
        <v>137</v>
      </c>
      <c r="D92" s="165">
        <v>8</v>
      </c>
      <c r="E92" s="165">
        <v>0</v>
      </c>
      <c r="F92" s="165">
        <v>0</v>
      </c>
      <c r="G92" s="165">
        <v>8</v>
      </c>
      <c r="H92" s="165">
        <v>8</v>
      </c>
      <c r="I92" s="165">
        <v>0</v>
      </c>
      <c r="J92" s="165">
        <v>8</v>
      </c>
      <c r="K92" s="165">
        <v>0</v>
      </c>
      <c r="L92" s="214">
        <v>514</v>
      </c>
      <c r="M92" s="165">
        <v>0</v>
      </c>
      <c r="N92" s="165">
        <v>1</v>
      </c>
      <c r="O92" s="165">
        <v>3</v>
      </c>
      <c r="P92" s="165">
        <v>4</v>
      </c>
      <c r="Q92" s="165">
        <v>0</v>
      </c>
      <c r="R92" s="165">
        <v>0</v>
      </c>
      <c r="S92" s="165">
        <v>0</v>
      </c>
      <c r="T92" s="203"/>
    </row>
    <row r="93" spans="1:20">
      <c r="A93" s="24" t="s">
        <v>127</v>
      </c>
      <c r="B93" s="38">
        <v>4</v>
      </c>
      <c r="C93" s="38">
        <v>76</v>
      </c>
      <c r="D93" s="38">
        <v>4</v>
      </c>
      <c r="E93" s="38">
        <v>0</v>
      </c>
      <c r="F93" s="38">
        <v>3</v>
      </c>
      <c r="G93" s="38">
        <v>1</v>
      </c>
      <c r="H93" s="38">
        <v>4</v>
      </c>
      <c r="I93" s="38">
        <v>0</v>
      </c>
      <c r="J93" s="38">
        <v>2</v>
      </c>
      <c r="K93" s="38">
        <v>0</v>
      </c>
      <c r="L93" s="93">
        <v>278</v>
      </c>
      <c r="M93" s="38">
        <v>0</v>
      </c>
      <c r="N93" s="38">
        <v>0</v>
      </c>
      <c r="O93" s="38">
        <v>2</v>
      </c>
      <c r="P93" s="38">
        <v>2</v>
      </c>
      <c r="Q93" s="38">
        <v>0</v>
      </c>
      <c r="R93" s="38">
        <v>0</v>
      </c>
      <c r="S93" s="38">
        <v>0</v>
      </c>
      <c r="T93" s="204"/>
    </row>
    <row r="94" spans="1:20">
      <c r="A94" s="24" t="s">
        <v>128</v>
      </c>
      <c r="B94" s="124">
        <v>4</v>
      </c>
      <c r="C94" s="124">
        <v>92</v>
      </c>
      <c r="D94" s="124">
        <v>4</v>
      </c>
      <c r="E94" s="124">
        <v>0</v>
      </c>
      <c r="F94" s="124">
        <v>0</v>
      </c>
      <c r="G94" s="124">
        <v>4</v>
      </c>
      <c r="H94" s="124">
        <v>4</v>
      </c>
      <c r="I94" s="124">
        <v>0</v>
      </c>
      <c r="J94" s="124">
        <v>0</v>
      </c>
      <c r="K94" s="124">
        <v>0</v>
      </c>
      <c r="L94" s="125">
        <v>363</v>
      </c>
      <c r="M94" s="124">
        <v>0</v>
      </c>
      <c r="N94" s="124">
        <v>0</v>
      </c>
      <c r="O94" s="124">
        <v>0</v>
      </c>
      <c r="P94" s="124">
        <v>4</v>
      </c>
      <c r="Q94" s="124">
        <v>0</v>
      </c>
      <c r="R94" s="124">
        <v>0</v>
      </c>
      <c r="S94" s="124">
        <v>0</v>
      </c>
      <c r="T94" s="205"/>
    </row>
    <row r="95" spans="1:20">
      <c r="A95" s="24" t="s">
        <v>129</v>
      </c>
      <c r="B95" s="39">
        <v>4</v>
      </c>
      <c r="C95" s="39">
        <v>76</v>
      </c>
      <c r="D95" s="39">
        <v>4</v>
      </c>
      <c r="E95" s="39"/>
      <c r="F95" s="39"/>
      <c r="G95" s="39">
        <v>4</v>
      </c>
      <c r="H95" s="39">
        <v>4</v>
      </c>
      <c r="I95" s="39"/>
      <c r="J95" s="39"/>
      <c r="K95" s="39"/>
      <c r="L95" s="146">
        <v>560.35</v>
      </c>
      <c r="M95" s="39"/>
      <c r="N95" s="39"/>
      <c r="O95" s="39"/>
      <c r="P95" s="39">
        <v>4</v>
      </c>
      <c r="Q95" s="39"/>
      <c r="R95" s="39"/>
      <c r="S95" s="39"/>
      <c r="T95" s="203"/>
    </row>
    <row r="96" spans="1:20">
      <c r="A96" s="24" t="s">
        <v>130</v>
      </c>
      <c r="B96" s="109">
        <v>5</v>
      </c>
      <c r="C96" s="109">
        <v>113</v>
      </c>
      <c r="D96" s="109">
        <v>5</v>
      </c>
      <c r="E96" s="109">
        <v>0</v>
      </c>
      <c r="F96" s="109">
        <v>1</v>
      </c>
      <c r="G96" s="109">
        <v>4</v>
      </c>
      <c r="H96" s="109">
        <v>5</v>
      </c>
      <c r="I96" s="109">
        <v>0</v>
      </c>
      <c r="J96" s="109">
        <v>0</v>
      </c>
      <c r="K96" s="109">
        <v>0</v>
      </c>
      <c r="L96" s="153">
        <v>605</v>
      </c>
      <c r="M96" s="109">
        <v>0</v>
      </c>
      <c r="N96" s="109">
        <v>0</v>
      </c>
      <c r="O96" s="109">
        <v>0</v>
      </c>
      <c r="P96" s="109">
        <v>5</v>
      </c>
      <c r="Q96" s="109">
        <v>0</v>
      </c>
      <c r="R96" s="109">
        <v>0</v>
      </c>
      <c r="S96" s="109">
        <v>0</v>
      </c>
      <c r="T96" s="204"/>
    </row>
    <row r="97" spans="1:20">
      <c r="A97" s="11" t="s">
        <v>102</v>
      </c>
      <c r="B97" s="50">
        <v>7</v>
      </c>
      <c r="C97" s="38">
        <v>126</v>
      </c>
      <c r="D97" s="50">
        <v>7</v>
      </c>
      <c r="E97" s="50">
        <v>0</v>
      </c>
      <c r="F97" s="50">
        <v>2</v>
      </c>
      <c r="G97" s="50">
        <v>5</v>
      </c>
      <c r="H97" s="50">
        <v>7</v>
      </c>
      <c r="I97" s="50">
        <v>0</v>
      </c>
      <c r="J97" s="50">
        <v>7</v>
      </c>
      <c r="K97" s="50">
        <v>0</v>
      </c>
      <c r="L97" s="215">
        <v>573.91</v>
      </c>
      <c r="M97" s="50">
        <v>0</v>
      </c>
      <c r="N97" s="50">
        <v>1</v>
      </c>
      <c r="O97" s="50">
        <v>0</v>
      </c>
      <c r="P97" s="50">
        <v>6</v>
      </c>
      <c r="Q97" s="50">
        <v>0</v>
      </c>
      <c r="R97" s="50">
        <v>0</v>
      </c>
      <c r="S97" s="50">
        <v>0</v>
      </c>
      <c r="T97" s="205"/>
    </row>
    <row r="98" spans="1:20">
      <c r="A98" s="24" t="s">
        <v>131</v>
      </c>
      <c r="B98" s="38">
        <v>2</v>
      </c>
      <c r="C98" s="34"/>
      <c r="D98" s="38">
        <v>2</v>
      </c>
      <c r="E98" s="34">
        <v>0</v>
      </c>
      <c r="F98" s="38">
        <v>0</v>
      </c>
      <c r="G98" s="38">
        <v>2</v>
      </c>
      <c r="H98" s="38">
        <v>2</v>
      </c>
      <c r="I98" s="38"/>
      <c r="J98" s="38">
        <v>0</v>
      </c>
      <c r="K98" s="38"/>
      <c r="L98" s="93">
        <v>166</v>
      </c>
      <c r="M98" s="38"/>
      <c r="N98" s="38"/>
      <c r="O98" s="38">
        <v>0</v>
      </c>
      <c r="P98" s="38">
        <v>2</v>
      </c>
      <c r="Q98" s="38"/>
      <c r="R98" s="38"/>
      <c r="S98" s="34"/>
      <c r="T98" s="203"/>
    </row>
    <row r="99" spans="1:20">
      <c r="A99" s="24" t="s">
        <v>132</v>
      </c>
      <c r="B99" s="165">
        <v>3</v>
      </c>
      <c r="C99" s="158">
        <v>37</v>
      </c>
      <c r="D99" s="165">
        <v>3</v>
      </c>
      <c r="E99" s="165">
        <v>0</v>
      </c>
      <c r="F99" s="165">
        <v>0</v>
      </c>
      <c r="G99" s="165">
        <v>3</v>
      </c>
      <c r="H99" s="165">
        <v>3</v>
      </c>
      <c r="I99" s="165">
        <v>0</v>
      </c>
      <c r="J99" s="165">
        <v>0</v>
      </c>
      <c r="K99" s="165">
        <v>0</v>
      </c>
      <c r="L99" s="214">
        <v>305</v>
      </c>
      <c r="M99" s="165">
        <v>0</v>
      </c>
      <c r="N99" s="165">
        <v>0</v>
      </c>
      <c r="O99" s="165">
        <v>0</v>
      </c>
      <c r="P99" s="165">
        <v>3</v>
      </c>
      <c r="Q99" s="165">
        <v>0</v>
      </c>
      <c r="R99" s="165">
        <v>0</v>
      </c>
      <c r="S99" s="165">
        <v>0</v>
      </c>
      <c r="T99" s="204"/>
    </row>
    <row r="100" spans="1:20">
      <c r="A100" s="24" t="s">
        <v>133</v>
      </c>
      <c r="B100" s="165">
        <v>6</v>
      </c>
      <c r="C100" s="158">
        <v>82</v>
      </c>
      <c r="D100" s="165">
        <v>6</v>
      </c>
      <c r="E100" s="165">
        <v>0</v>
      </c>
      <c r="F100" s="165">
        <v>3</v>
      </c>
      <c r="G100" s="165">
        <v>3</v>
      </c>
      <c r="H100" s="165">
        <v>6</v>
      </c>
      <c r="I100" s="165">
        <v>0</v>
      </c>
      <c r="J100" s="165">
        <v>3</v>
      </c>
      <c r="K100" s="165">
        <v>0</v>
      </c>
      <c r="L100" s="214">
        <v>387</v>
      </c>
      <c r="M100" s="165">
        <v>0</v>
      </c>
      <c r="N100" s="165">
        <v>0</v>
      </c>
      <c r="O100" s="165">
        <v>0</v>
      </c>
      <c r="P100" s="165">
        <v>6</v>
      </c>
      <c r="Q100" s="172">
        <v>0</v>
      </c>
      <c r="R100" s="173">
        <v>0</v>
      </c>
      <c r="S100" s="173">
        <v>0</v>
      </c>
      <c r="T100" s="205"/>
    </row>
    <row r="101" spans="1:20">
      <c r="A101" s="24" t="s">
        <v>134</v>
      </c>
      <c r="B101" s="34">
        <v>3</v>
      </c>
      <c r="C101" s="34">
        <v>32</v>
      </c>
      <c r="D101" s="34">
        <v>3</v>
      </c>
      <c r="E101" s="34">
        <v>0</v>
      </c>
      <c r="F101" s="34">
        <v>0</v>
      </c>
      <c r="G101" s="34">
        <v>3</v>
      </c>
      <c r="H101" s="34">
        <v>3</v>
      </c>
      <c r="I101" s="34">
        <v>0</v>
      </c>
      <c r="J101" s="38">
        <v>3</v>
      </c>
      <c r="K101" s="34">
        <v>0</v>
      </c>
      <c r="L101" s="44">
        <v>157</v>
      </c>
      <c r="M101" s="34">
        <v>1</v>
      </c>
      <c r="N101" s="34">
        <v>0</v>
      </c>
      <c r="O101" s="34">
        <v>1</v>
      </c>
      <c r="P101" s="34">
        <v>1</v>
      </c>
      <c r="Q101" s="34">
        <v>0</v>
      </c>
      <c r="R101" s="34">
        <v>0</v>
      </c>
      <c r="S101" s="34">
        <v>0</v>
      </c>
      <c r="T101" s="203"/>
    </row>
    <row r="102" spans="1:20">
      <c r="A102" s="24" t="s">
        <v>135</v>
      </c>
      <c r="B102" s="38">
        <v>8</v>
      </c>
      <c r="C102" s="38">
        <v>159</v>
      </c>
      <c r="D102" s="38">
        <v>8</v>
      </c>
      <c r="E102" s="38">
        <v>0</v>
      </c>
      <c r="F102" s="38">
        <v>1</v>
      </c>
      <c r="G102" s="38">
        <v>7</v>
      </c>
      <c r="H102" s="38">
        <v>8</v>
      </c>
      <c r="I102" s="38">
        <v>0</v>
      </c>
      <c r="J102" s="38">
        <v>1</v>
      </c>
      <c r="K102" s="38">
        <v>0</v>
      </c>
      <c r="L102" s="93">
        <v>594</v>
      </c>
      <c r="M102" s="38">
        <v>0</v>
      </c>
      <c r="N102" s="38">
        <v>0</v>
      </c>
      <c r="O102" s="38">
        <v>1</v>
      </c>
      <c r="P102" s="38">
        <v>7</v>
      </c>
      <c r="Q102" s="38">
        <v>0</v>
      </c>
      <c r="R102" s="38">
        <v>0</v>
      </c>
      <c r="S102" s="38">
        <v>0</v>
      </c>
      <c r="T102" s="204"/>
    </row>
    <row r="103" spans="1:20">
      <c r="A103" s="24" t="s">
        <v>136</v>
      </c>
      <c r="B103" s="173">
        <v>8</v>
      </c>
      <c r="C103" s="157">
        <v>102</v>
      </c>
      <c r="D103" s="173">
        <v>8</v>
      </c>
      <c r="E103" s="173">
        <v>0</v>
      </c>
      <c r="F103" s="173">
        <v>0</v>
      </c>
      <c r="G103" s="173">
        <v>8</v>
      </c>
      <c r="H103" s="173">
        <v>8</v>
      </c>
      <c r="I103" s="173">
        <v>0</v>
      </c>
      <c r="J103" s="173">
        <v>8</v>
      </c>
      <c r="K103" s="173">
        <v>0</v>
      </c>
      <c r="L103" s="216">
        <v>442</v>
      </c>
      <c r="M103" s="173">
        <v>0</v>
      </c>
      <c r="N103" s="173">
        <v>0</v>
      </c>
      <c r="O103" s="173">
        <v>1</v>
      </c>
      <c r="P103" s="173">
        <v>7</v>
      </c>
      <c r="Q103" s="173">
        <v>0</v>
      </c>
      <c r="R103" s="173">
        <v>0</v>
      </c>
      <c r="S103" s="173">
        <v>0</v>
      </c>
      <c r="T103" s="205"/>
    </row>
    <row r="104" spans="1:20">
      <c r="A104" s="24" t="s">
        <v>137</v>
      </c>
      <c r="B104" s="173">
        <v>7</v>
      </c>
      <c r="C104" s="157">
        <v>111</v>
      </c>
      <c r="D104" s="173">
        <v>6</v>
      </c>
      <c r="E104" s="173">
        <v>1</v>
      </c>
      <c r="F104" s="173">
        <v>2</v>
      </c>
      <c r="G104" s="173">
        <v>5</v>
      </c>
      <c r="H104" s="173">
        <v>6</v>
      </c>
      <c r="I104" s="173">
        <v>1</v>
      </c>
      <c r="J104" s="173">
        <v>1</v>
      </c>
      <c r="K104" s="173">
        <v>0</v>
      </c>
      <c r="L104" s="216">
        <v>711.4</v>
      </c>
      <c r="M104" s="173">
        <v>0</v>
      </c>
      <c r="N104" s="173">
        <v>0</v>
      </c>
      <c r="O104" s="173">
        <v>3</v>
      </c>
      <c r="P104" s="173">
        <v>4</v>
      </c>
      <c r="Q104" s="173">
        <v>0</v>
      </c>
      <c r="R104" s="173">
        <v>0</v>
      </c>
      <c r="S104" s="173">
        <v>0</v>
      </c>
      <c r="T104" s="203"/>
    </row>
    <row r="105" spans="1:20">
      <c r="A105" s="24" t="s">
        <v>138</v>
      </c>
      <c r="B105" s="173">
        <v>3</v>
      </c>
      <c r="C105" s="157">
        <v>56</v>
      </c>
      <c r="D105" s="173">
        <v>3</v>
      </c>
      <c r="E105" s="173">
        <v>0</v>
      </c>
      <c r="F105" s="173">
        <v>0</v>
      </c>
      <c r="G105" s="173">
        <v>3</v>
      </c>
      <c r="H105" s="173">
        <v>3</v>
      </c>
      <c r="I105" s="173">
        <v>0</v>
      </c>
      <c r="J105" s="173">
        <v>3</v>
      </c>
      <c r="K105" s="173">
        <v>0</v>
      </c>
      <c r="L105" s="216">
        <v>279</v>
      </c>
      <c r="M105" s="173">
        <v>0</v>
      </c>
      <c r="N105" s="173">
        <v>0</v>
      </c>
      <c r="O105" s="173">
        <v>0</v>
      </c>
      <c r="P105" s="173">
        <v>3</v>
      </c>
      <c r="Q105" s="173">
        <v>0</v>
      </c>
      <c r="R105" s="173">
        <v>0</v>
      </c>
      <c r="S105" s="173">
        <v>0</v>
      </c>
      <c r="T105" s="204"/>
    </row>
    <row r="106" spans="1:20">
      <c r="A106" s="24"/>
      <c r="B106" s="61"/>
      <c r="C106" s="62"/>
      <c r="D106" s="63"/>
      <c r="E106" s="63"/>
      <c r="F106" s="63"/>
      <c r="G106" s="63"/>
      <c r="H106" s="63"/>
      <c r="I106" s="63"/>
      <c r="J106" s="61"/>
      <c r="K106" s="63"/>
      <c r="L106" s="64"/>
      <c r="M106" s="63"/>
      <c r="N106" s="61"/>
      <c r="O106" s="63"/>
      <c r="P106" s="63"/>
      <c r="Q106" s="63"/>
      <c r="R106" s="63"/>
      <c r="S106" s="63"/>
    </row>
    <row r="107" spans="1:20" ht="24">
      <c r="A107" s="72" t="s">
        <v>146</v>
      </c>
      <c r="B107" s="79">
        <f>SUM(B108:B142)</f>
        <v>963</v>
      </c>
      <c r="C107" s="79">
        <f t="shared" ref="C107:S107" si="11">SUM(C108:C142)</f>
        <v>9689</v>
      </c>
      <c r="D107" s="79">
        <f t="shared" si="11"/>
        <v>963</v>
      </c>
      <c r="E107" s="79">
        <f t="shared" si="11"/>
        <v>0</v>
      </c>
      <c r="F107" s="79">
        <f t="shared" si="11"/>
        <v>70</v>
      </c>
      <c r="G107" s="79">
        <f t="shared" si="11"/>
        <v>893</v>
      </c>
      <c r="H107" s="79">
        <f t="shared" si="11"/>
        <v>961</v>
      </c>
      <c r="I107" s="79">
        <f t="shared" si="11"/>
        <v>2</v>
      </c>
      <c r="J107" s="79">
        <f t="shared" si="11"/>
        <v>312</v>
      </c>
      <c r="K107" s="79">
        <f t="shared" si="11"/>
        <v>8</v>
      </c>
      <c r="L107" s="90">
        <f t="shared" si="11"/>
        <v>45393.24</v>
      </c>
      <c r="M107" s="79">
        <f t="shared" si="11"/>
        <v>23</v>
      </c>
      <c r="N107" s="79">
        <f t="shared" si="11"/>
        <v>115</v>
      </c>
      <c r="O107" s="79">
        <f t="shared" si="11"/>
        <v>336</v>
      </c>
      <c r="P107" s="79">
        <f t="shared" si="11"/>
        <v>489</v>
      </c>
      <c r="Q107" s="79">
        <f t="shared" si="11"/>
        <v>0</v>
      </c>
      <c r="R107" s="79">
        <f t="shared" si="11"/>
        <v>0</v>
      </c>
      <c r="S107" s="79">
        <f t="shared" si="11"/>
        <v>0</v>
      </c>
    </row>
    <row r="108" spans="1:20">
      <c r="A108" s="24" t="s">
        <v>104</v>
      </c>
      <c r="B108" s="165">
        <v>29</v>
      </c>
      <c r="C108" s="158">
        <v>415</v>
      </c>
      <c r="D108" s="165">
        <v>29</v>
      </c>
      <c r="E108" s="165">
        <v>0</v>
      </c>
      <c r="F108" s="165">
        <v>4</v>
      </c>
      <c r="G108" s="165">
        <v>25</v>
      </c>
      <c r="H108" s="165">
        <v>29</v>
      </c>
      <c r="I108" s="165">
        <v>0</v>
      </c>
      <c r="J108" s="165">
        <v>2</v>
      </c>
      <c r="K108" s="165">
        <v>1</v>
      </c>
      <c r="L108" s="214">
        <v>1620</v>
      </c>
      <c r="M108" s="165">
        <v>0</v>
      </c>
      <c r="N108" s="165">
        <v>5</v>
      </c>
      <c r="O108" s="165">
        <v>10</v>
      </c>
      <c r="P108" s="165">
        <v>14</v>
      </c>
      <c r="Q108" s="165">
        <v>0</v>
      </c>
      <c r="R108" s="165">
        <v>0</v>
      </c>
      <c r="S108" s="165">
        <v>0</v>
      </c>
    </row>
    <row r="109" spans="1:20">
      <c r="A109" s="24" t="s">
        <v>105</v>
      </c>
      <c r="B109" s="33">
        <v>6</v>
      </c>
      <c r="C109" s="38">
        <v>148</v>
      </c>
      <c r="D109" s="33">
        <v>6</v>
      </c>
      <c r="E109" s="33">
        <v>0</v>
      </c>
      <c r="F109" s="33">
        <v>3</v>
      </c>
      <c r="G109" s="33">
        <v>3</v>
      </c>
      <c r="H109" s="33">
        <v>6</v>
      </c>
      <c r="I109" s="33">
        <v>0</v>
      </c>
      <c r="J109" s="33">
        <v>0</v>
      </c>
      <c r="K109" s="33">
        <v>0</v>
      </c>
      <c r="L109" s="215">
        <v>361</v>
      </c>
      <c r="M109" s="33">
        <v>0</v>
      </c>
      <c r="N109" s="33">
        <v>1</v>
      </c>
      <c r="O109" s="33">
        <v>2</v>
      </c>
      <c r="P109" s="33">
        <v>3</v>
      </c>
      <c r="Q109" s="33">
        <v>0</v>
      </c>
      <c r="R109" s="33">
        <v>0</v>
      </c>
      <c r="S109" s="33">
        <v>0</v>
      </c>
    </row>
    <row r="110" spans="1:20">
      <c r="A110" s="24" t="s">
        <v>107</v>
      </c>
      <c r="B110" s="39">
        <v>29</v>
      </c>
      <c r="C110" s="39">
        <v>283</v>
      </c>
      <c r="D110" s="39">
        <v>29</v>
      </c>
      <c r="E110" s="39">
        <v>0</v>
      </c>
      <c r="F110" s="39">
        <v>7</v>
      </c>
      <c r="G110" s="39">
        <v>22</v>
      </c>
      <c r="H110" s="39">
        <v>29</v>
      </c>
      <c r="I110" s="39">
        <v>0</v>
      </c>
      <c r="J110" s="39">
        <v>17</v>
      </c>
      <c r="K110" s="39">
        <v>0</v>
      </c>
      <c r="L110" s="146">
        <v>1225.7</v>
      </c>
      <c r="M110" s="39">
        <v>3</v>
      </c>
      <c r="N110" s="39">
        <v>0</v>
      </c>
      <c r="O110" s="39">
        <v>5</v>
      </c>
      <c r="P110" s="39">
        <v>21</v>
      </c>
      <c r="Q110" s="39">
        <v>0</v>
      </c>
      <c r="R110" s="39">
        <v>0</v>
      </c>
      <c r="S110" s="39">
        <v>0</v>
      </c>
    </row>
    <row r="111" spans="1:20">
      <c r="A111" s="24" t="s">
        <v>108</v>
      </c>
      <c r="B111" s="165">
        <v>43</v>
      </c>
      <c r="C111" s="158">
        <v>361</v>
      </c>
      <c r="D111" s="165">
        <v>43</v>
      </c>
      <c r="E111" s="165">
        <v>0</v>
      </c>
      <c r="F111" s="165">
        <v>0</v>
      </c>
      <c r="G111" s="165">
        <v>43</v>
      </c>
      <c r="H111" s="165">
        <v>43</v>
      </c>
      <c r="I111" s="165">
        <v>0</v>
      </c>
      <c r="J111" s="165">
        <v>43</v>
      </c>
      <c r="K111" s="165">
        <v>0</v>
      </c>
      <c r="L111" s="214">
        <v>2292.9</v>
      </c>
      <c r="M111" s="165">
        <v>0</v>
      </c>
      <c r="N111" s="165">
        <v>18</v>
      </c>
      <c r="O111" s="165">
        <v>11</v>
      </c>
      <c r="P111" s="165">
        <v>14</v>
      </c>
      <c r="Q111" s="165">
        <v>0</v>
      </c>
      <c r="R111" s="173">
        <v>0</v>
      </c>
      <c r="S111" s="173">
        <v>0</v>
      </c>
    </row>
    <row r="112" spans="1:20">
      <c r="A112" s="24" t="s">
        <v>109</v>
      </c>
      <c r="B112" s="165">
        <v>28</v>
      </c>
      <c r="C112" s="158">
        <v>364</v>
      </c>
      <c r="D112" s="165">
        <v>28</v>
      </c>
      <c r="E112" s="165">
        <v>0</v>
      </c>
      <c r="F112" s="165">
        <v>13</v>
      </c>
      <c r="G112" s="165">
        <v>15</v>
      </c>
      <c r="H112" s="165">
        <v>28</v>
      </c>
      <c r="I112" s="165">
        <v>0</v>
      </c>
      <c r="J112" s="165">
        <v>20</v>
      </c>
      <c r="K112" s="165">
        <v>0</v>
      </c>
      <c r="L112" s="214">
        <v>1148</v>
      </c>
      <c r="M112" s="165">
        <v>0</v>
      </c>
      <c r="N112" s="165">
        <v>1</v>
      </c>
      <c r="O112" s="165">
        <v>7</v>
      </c>
      <c r="P112" s="165">
        <v>20</v>
      </c>
      <c r="Q112" s="165">
        <v>0</v>
      </c>
      <c r="R112" s="165">
        <v>0</v>
      </c>
      <c r="S112" s="165">
        <v>0</v>
      </c>
    </row>
    <row r="113" spans="1:20">
      <c r="A113" s="24" t="s">
        <v>110</v>
      </c>
      <c r="B113" s="165">
        <v>27</v>
      </c>
      <c r="C113" s="158">
        <v>290</v>
      </c>
      <c r="D113" s="165">
        <v>27</v>
      </c>
      <c r="E113" s="165">
        <v>0</v>
      </c>
      <c r="F113" s="165">
        <v>5</v>
      </c>
      <c r="G113" s="165">
        <v>22</v>
      </c>
      <c r="H113" s="165">
        <v>27</v>
      </c>
      <c r="I113" s="165">
        <v>0</v>
      </c>
      <c r="J113" s="165">
        <v>0</v>
      </c>
      <c r="K113" s="165">
        <v>0</v>
      </c>
      <c r="L113" s="214">
        <v>1123.5</v>
      </c>
      <c r="M113" s="165">
        <v>1</v>
      </c>
      <c r="N113" s="165">
        <v>5</v>
      </c>
      <c r="O113" s="165">
        <v>11</v>
      </c>
      <c r="P113" s="165">
        <v>10</v>
      </c>
      <c r="Q113" s="173">
        <v>0</v>
      </c>
      <c r="R113" s="173">
        <v>0</v>
      </c>
      <c r="S113" s="173">
        <v>0</v>
      </c>
    </row>
    <row r="114" spans="1:20">
      <c r="A114" s="24" t="s">
        <v>111</v>
      </c>
      <c r="B114" s="165">
        <v>29</v>
      </c>
      <c r="C114" s="158">
        <v>394</v>
      </c>
      <c r="D114" s="165">
        <v>29</v>
      </c>
      <c r="E114" s="165">
        <v>0</v>
      </c>
      <c r="F114" s="165">
        <v>1</v>
      </c>
      <c r="G114" s="165">
        <v>28</v>
      </c>
      <c r="H114" s="165">
        <v>29</v>
      </c>
      <c r="I114" s="165">
        <v>0</v>
      </c>
      <c r="J114" s="165">
        <v>12</v>
      </c>
      <c r="K114" s="165">
        <v>0</v>
      </c>
      <c r="L114" s="214">
        <v>1565</v>
      </c>
      <c r="M114" s="165">
        <v>0</v>
      </c>
      <c r="N114" s="165">
        <v>0</v>
      </c>
      <c r="O114" s="165">
        <v>5</v>
      </c>
      <c r="P114" s="165">
        <v>24</v>
      </c>
      <c r="Q114" s="165">
        <v>0</v>
      </c>
      <c r="R114" s="165">
        <v>0</v>
      </c>
      <c r="S114" s="165">
        <v>0</v>
      </c>
    </row>
    <row r="115" spans="1:20">
      <c r="A115" s="24" t="s">
        <v>112</v>
      </c>
      <c r="B115" s="165">
        <v>22</v>
      </c>
      <c r="C115" s="158">
        <v>302</v>
      </c>
      <c r="D115" s="165">
        <v>22</v>
      </c>
      <c r="E115" s="165">
        <v>0</v>
      </c>
      <c r="F115" s="165">
        <v>0</v>
      </c>
      <c r="G115" s="165">
        <v>22</v>
      </c>
      <c r="H115" s="165">
        <v>22</v>
      </c>
      <c r="I115" s="165">
        <v>0</v>
      </c>
      <c r="J115" s="165">
        <v>0</v>
      </c>
      <c r="K115" s="165">
        <v>0</v>
      </c>
      <c r="L115" s="214">
        <v>1160.2</v>
      </c>
      <c r="M115" s="165">
        <v>0</v>
      </c>
      <c r="N115" s="165">
        <v>3</v>
      </c>
      <c r="O115" s="165">
        <v>10</v>
      </c>
      <c r="P115" s="165">
        <v>9</v>
      </c>
      <c r="Q115" s="165">
        <v>0</v>
      </c>
      <c r="R115" s="165">
        <v>0</v>
      </c>
      <c r="S115" s="165">
        <v>0</v>
      </c>
    </row>
    <row r="116" spans="1:20">
      <c r="A116" s="24" t="s">
        <v>113</v>
      </c>
      <c r="B116" s="165">
        <v>31</v>
      </c>
      <c r="C116" s="158">
        <v>348</v>
      </c>
      <c r="D116" s="165">
        <v>31</v>
      </c>
      <c r="E116" s="165">
        <v>0</v>
      </c>
      <c r="F116" s="165">
        <v>0</v>
      </c>
      <c r="G116" s="165">
        <v>31</v>
      </c>
      <c r="H116" s="165">
        <v>31</v>
      </c>
      <c r="I116" s="165">
        <v>0</v>
      </c>
      <c r="J116" s="165">
        <v>0</v>
      </c>
      <c r="K116" s="165">
        <v>0</v>
      </c>
      <c r="L116" s="214">
        <v>1519</v>
      </c>
      <c r="M116" s="165">
        <v>0</v>
      </c>
      <c r="N116" s="165">
        <v>0</v>
      </c>
      <c r="O116" s="165">
        <v>10</v>
      </c>
      <c r="P116" s="165">
        <v>21</v>
      </c>
      <c r="Q116" s="165">
        <v>0</v>
      </c>
      <c r="R116" s="165">
        <v>0</v>
      </c>
      <c r="S116" s="165">
        <v>0</v>
      </c>
    </row>
    <row r="117" spans="1:20">
      <c r="A117" s="24" t="s">
        <v>114</v>
      </c>
      <c r="B117" s="39">
        <v>22</v>
      </c>
      <c r="C117" s="39">
        <v>232</v>
      </c>
      <c r="D117" s="39">
        <v>22</v>
      </c>
      <c r="E117" s="39">
        <v>0</v>
      </c>
      <c r="F117" s="39">
        <v>0</v>
      </c>
      <c r="G117" s="39">
        <v>22</v>
      </c>
      <c r="H117" s="39">
        <v>22</v>
      </c>
      <c r="I117" s="39">
        <v>0</v>
      </c>
      <c r="J117" s="39">
        <v>2</v>
      </c>
      <c r="K117" s="39">
        <v>1</v>
      </c>
      <c r="L117" s="146">
        <v>1010</v>
      </c>
      <c r="M117" s="39">
        <v>0</v>
      </c>
      <c r="N117" s="39">
        <v>3</v>
      </c>
      <c r="O117" s="39">
        <v>6</v>
      </c>
      <c r="P117" s="39">
        <v>13</v>
      </c>
      <c r="Q117" s="39">
        <v>0</v>
      </c>
      <c r="R117" s="39">
        <v>0</v>
      </c>
      <c r="S117" s="39">
        <v>0</v>
      </c>
    </row>
    <row r="118" spans="1:20">
      <c r="A118" s="24" t="s">
        <v>115</v>
      </c>
      <c r="B118" s="39">
        <v>29</v>
      </c>
      <c r="C118" s="39">
        <v>255</v>
      </c>
      <c r="D118" s="39">
        <v>29</v>
      </c>
      <c r="E118" s="39">
        <v>0</v>
      </c>
      <c r="F118" s="39">
        <v>5</v>
      </c>
      <c r="G118" s="39">
        <v>24</v>
      </c>
      <c r="H118" s="39">
        <v>29</v>
      </c>
      <c r="I118" s="39">
        <v>0</v>
      </c>
      <c r="J118" s="39">
        <v>9</v>
      </c>
      <c r="K118" s="39">
        <v>1</v>
      </c>
      <c r="L118" s="146">
        <v>1299.7</v>
      </c>
      <c r="M118" s="39">
        <v>0</v>
      </c>
      <c r="N118" s="39">
        <v>3</v>
      </c>
      <c r="O118" s="39">
        <v>13</v>
      </c>
      <c r="P118" s="39">
        <v>13</v>
      </c>
      <c r="Q118" s="39">
        <v>0</v>
      </c>
      <c r="R118" s="39">
        <v>0</v>
      </c>
      <c r="S118" s="39">
        <v>0</v>
      </c>
    </row>
    <row r="119" spans="1:20">
      <c r="A119" s="24" t="s">
        <v>116</v>
      </c>
      <c r="B119" s="173">
        <v>15</v>
      </c>
      <c r="C119" s="158">
        <v>221</v>
      </c>
      <c r="D119" s="165">
        <v>15</v>
      </c>
      <c r="E119" s="165">
        <v>0</v>
      </c>
      <c r="F119" s="165">
        <v>0</v>
      </c>
      <c r="G119" s="165">
        <v>15</v>
      </c>
      <c r="H119" s="165">
        <v>14</v>
      </c>
      <c r="I119" s="165">
        <v>1</v>
      </c>
      <c r="J119" s="165">
        <v>5</v>
      </c>
      <c r="K119" s="165">
        <v>0</v>
      </c>
      <c r="L119" s="214">
        <v>655.4</v>
      </c>
      <c r="M119" s="165">
        <v>0</v>
      </c>
      <c r="N119" s="165">
        <v>0</v>
      </c>
      <c r="O119" s="165">
        <v>5</v>
      </c>
      <c r="P119" s="165">
        <v>10</v>
      </c>
      <c r="Q119" s="165">
        <v>0</v>
      </c>
      <c r="R119" s="165">
        <v>0</v>
      </c>
      <c r="S119" s="165">
        <v>0</v>
      </c>
    </row>
    <row r="120" spans="1:20">
      <c r="A120" s="24" t="s">
        <v>117</v>
      </c>
      <c r="B120" s="39">
        <v>33</v>
      </c>
      <c r="C120" s="39">
        <v>226</v>
      </c>
      <c r="D120" s="39">
        <v>33</v>
      </c>
      <c r="E120" s="39">
        <v>0</v>
      </c>
      <c r="F120" s="39">
        <v>0</v>
      </c>
      <c r="G120" s="39">
        <v>33</v>
      </c>
      <c r="H120" s="39">
        <v>33</v>
      </c>
      <c r="I120" s="39">
        <v>0</v>
      </c>
      <c r="J120" s="39">
        <v>0</v>
      </c>
      <c r="K120" s="39">
        <v>0</v>
      </c>
      <c r="L120" s="146">
        <v>1240</v>
      </c>
      <c r="M120" s="39">
        <v>0</v>
      </c>
      <c r="N120" s="39">
        <v>3</v>
      </c>
      <c r="O120" s="39">
        <v>15</v>
      </c>
      <c r="P120" s="39">
        <v>15</v>
      </c>
      <c r="Q120" s="39">
        <v>0</v>
      </c>
      <c r="R120" s="39">
        <v>0</v>
      </c>
      <c r="S120" s="39">
        <v>0</v>
      </c>
    </row>
    <row r="121" spans="1:20">
      <c r="A121" s="24" t="s">
        <v>118</v>
      </c>
      <c r="B121" s="39">
        <v>42</v>
      </c>
      <c r="C121" s="39">
        <v>276</v>
      </c>
      <c r="D121" s="39">
        <v>42</v>
      </c>
      <c r="E121" s="39">
        <v>0</v>
      </c>
      <c r="F121" s="39">
        <v>0</v>
      </c>
      <c r="G121" s="39">
        <v>42</v>
      </c>
      <c r="H121" s="39">
        <v>42</v>
      </c>
      <c r="I121" s="39">
        <v>0</v>
      </c>
      <c r="J121" s="39">
        <v>0</v>
      </c>
      <c r="K121" s="39">
        <v>0</v>
      </c>
      <c r="L121" s="146">
        <v>1302</v>
      </c>
      <c r="M121" s="39">
        <v>5</v>
      </c>
      <c r="N121" s="39">
        <v>5</v>
      </c>
      <c r="O121" s="39">
        <v>20</v>
      </c>
      <c r="P121" s="39">
        <v>12</v>
      </c>
      <c r="Q121" s="39">
        <v>0</v>
      </c>
      <c r="R121" s="39">
        <v>0</v>
      </c>
      <c r="S121" s="39">
        <v>0</v>
      </c>
    </row>
    <row r="122" spans="1:20">
      <c r="A122" s="24" t="s">
        <v>119</v>
      </c>
      <c r="B122" s="39">
        <v>42</v>
      </c>
      <c r="C122" s="39">
        <v>332</v>
      </c>
      <c r="D122" s="39">
        <v>42</v>
      </c>
      <c r="E122" s="39">
        <v>0</v>
      </c>
      <c r="F122" s="39">
        <v>2</v>
      </c>
      <c r="G122" s="39">
        <v>40</v>
      </c>
      <c r="H122" s="39">
        <v>42</v>
      </c>
      <c r="I122" s="39">
        <v>0</v>
      </c>
      <c r="J122" s="39">
        <v>21</v>
      </c>
      <c r="K122" s="39">
        <v>0</v>
      </c>
      <c r="L122" s="146">
        <v>1772.6</v>
      </c>
      <c r="M122" s="39">
        <v>2</v>
      </c>
      <c r="N122" s="39">
        <v>2</v>
      </c>
      <c r="O122" s="39">
        <v>10</v>
      </c>
      <c r="P122" s="39">
        <v>28</v>
      </c>
      <c r="Q122" s="39">
        <v>0</v>
      </c>
      <c r="R122" s="39">
        <v>0</v>
      </c>
      <c r="S122" s="39">
        <v>0</v>
      </c>
    </row>
    <row r="123" spans="1:20">
      <c r="A123" s="24" t="s">
        <v>120</v>
      </c>
      <c r="B123" s="39">
        <v>22</v>
      </c>
      <c r="C123" s="39">
        <v>225</v>
      </c>
      <c r="D123" s="39">
        <v>22</v>
      </c>
      <c r="E123" s="39">
        <v>0</v>
      </c>
      <c r="F123" s="39">
        <v>4</v>
      </c>
      <c r="G123" s="39">
        <v>18</v>
      </c>
      <c r="H123" s="39">
        <v>22</v>
      </c>
      <c r="I123" s="39">
        <v>0</v>
      </c>
      <c r="J123" s="39">
        <v>10</v>
      </c>
      <c r="K123" s="39">
        <v>0</v>
      </c>
      <c r="L123" s="146">
        <v>1379.7</v>
      </c>
      <c r="M123" s="39">
        <v>0</v>
      </c>
      <c r="N123" s="39">
        <v>1</v>
      </c>
      <c r="O123" s="39">
        <v>6</v>
      </c>
      <c r="P123" s="39">
        <v>15</v>
      </c>
      <c r="Q123" s="39">
        <v>0</v>
      </c>
      <c r="R123" s="39">
        <v>0</v>
      </c>
      <c r="S123" s="39">
        <v>0</v>
      </c>
    </row>
    <row r="124" spans="1:20">
      <c r="A124" s="24" t="s">
        <v>121</v>
      </c>
      <c r="B124" s="154">
        <v>46</v>
      </c>
      <c r="C124" s="213">
        <v>505</v>
      </c>
      <c r="D124" s="154">
        <v>46</v>
      </c>
      <c r="E124" s="154">
        <v>0</v>
      </c>
      <c r="F124" s="154">
        <v>0</v>
      </c>
      <c r="G124" s="154">
        <v>46</v>
      </c>
      <c r="H124" s="154">
        <v>46</v>
      </c>
      <c r="I124" s="154">
        <v>0</v>
      </c>
      <c r="J124" s="154">
        <v>2</v>
      </c>
      <c r="K124" s="154">
        <v>0</v>
      </c>
      <c r="L124" s="216">
        <v>2206.63</v>
      </c>
      <c r="M124" s="154">
        <v>2</v>
      </c>
      <c r="N124" s="173">
        <v>9</v>
      </c>
      <c r="O124" s="173">
        <v>20</v>
      </c>
      <c r="P124" s="173">
        <v>15</v>
      </c>
      <c r="Q124" s="173">
        <v>0</v>
      </c>
      <c r="R124" s="173">
        <v>0</v>
      </c>
      <c r="S124" s="173">
        <v>0</v>
      </c>
    </row>
    <row r="125" spans="1:20">
      <c r="A125" s="24" t="s">
        <v>122</v>
      </c>
      <c r="B125" s="173">
        <v>30</v>
      </c>
      <c r="C125" s="157">
        <v>384</v>
      </c>
      <c r="D125" s="173">
        <v>30</v>
      </c>
      <c r="E125" s="173">
        <v>0</v>
      </c>
      <c r="F125" s="173">
        <v>0</v>
      </c>
      <c r="G125" s="173">
        <v>30</v>
      </c>
      <c r="H125" s="173">
        <v>30</v>
      </c>
      <c r="I125" s="173">
        <v>0</v>
      </c>
      <c r="J125" s="173">
        <v>0</v>
      </c>
      <c r="K125" s="173">
        <v>0</v>
      </c>
      <c r="L125" s="216">
        <v>1541.8</v>
      </c>
      <c r="M125" s="173">
        <v>1</v>
      </c>
      <c r="N125" s="173">
        <v>1</v>
      </c>
      <c r="O125" s="173">
        <v>7</v>
      </c>
      <c r="P125" s="173">
        <v>21</v>
      </c>
      <c r="Q125" s="173">
        <v>0</v>
      </c>
      <c r="R125" s="173">
        <v>0</v>
      </c>
      <c r="S125" s="173">
        <v>0</v>
      </c>
    </row>
    <row r="126" spans="1:20" s="53" customFormat="1">
      <c r="A126" s="68" t="s">
        <v>123</v>
      </c>
      <c r="B126" s="165">
        <v>23</v>
      </c>
      <c r="C126" s="158">
        <v>253</v>
      </c>
      <c r="D126" s="165">
        <v>23</v>
      </c>
      <c r="E126" s="165">
        <v>0</v>
      </c>
      <c r="F126" s="165">
        <v>2</v>
      </c>
      <c r="G126" s="165">
        <v>21</v>
      </c>
      <c r="H126" s="165">
        <v>22</v>
      </c>
      <c r="I126" s="165">
        <v>1</v>
      </c>
      <c r="J126" s="165">
        <v>10</v>
      </c>
      <c r="K126" s="165">
        <v>1</v>
      </c>
      <c r="L126" s="214">
        <v>922</v>
      </c>
      <c r="M126" s="165">
        <v>1</v>
      </c>
      <c r="N126" s="165">
        <v>5</v>
      </c>
      <c r="O126" s="165">
        <v>13</v>
      </c>
      <c r="P126" s="165">
        <v>4</v>
      </c>
      <c r="Q126" s="173">
        <v>0</v>
      </c>
      <c r="R126" s="173">
        <v>0</v>
      </c>
      <c r="S126" s="173">
        <v>0</v>
      </c>
      <c r="T126" s="206"/>
    </row>
    <row r="127" spans="1:20">
      <c r="A127" s="24" t="s">
        <v>124</v>
      </c>
      <c r="B127" s="165">
        <v>29</v>
      </c>
      <c r="C127" s="158">
        <v>72</v>
      </c>
      <c r="D127" s="165">
        <v>29</v>
      </c>
      <c r="E127" s="165">
        <v>0</v>
      </c>
      <c r="F127" s="165">
        <v>4</v>
      </c>
      <c r="G127" s="165">
        <v>25</v>
      </c>
      <c r="H127" s="165">
        <v>29</v>
      </c>
      <c r="I127" s="165">
        <v>0</v>
      </c>
      <c r="J127" s="165">
        <v>0</v>
      </c>
      <c r="K127" s="165">
        <v>0</v>
      </c>
      <c r="L127" s="214">
        <v>1454</v>
      </c>
      <c r="M127" s="165">
        <v>1</v>
      </c>
      <c r="N127" s="165">
        <v>5</v>
      </c>
      <c r="O127" s="165">
        <v>13</v>
      </c>
      <c r="P127" s="165">
        <v>10</v>
      </c>
      <c r="Q127" s="173">
        <v>0</v>
      </c>
      <c r="R127" s="173">
        <v>0</v>
      </c>
      <c r="S127" s="173">
        <v>0</v>
      </c>
    </row>
    <row r="128" spans="1:20">
      <c r="A128" s="24" t="s">
        <v>125</v>
      </c>
      <c r="B128" s="39">
        <v>21</v>
      </c>
      <c r="C128" s="39">
        <v>114</v>
      </c>
      <c r="D128" s="39">
        <v>21</v>
      </c>
      <c r="E128" s="39">
        <v>0</v>
      </c>
      <c r="F128" s="39">
        <v>0</v>
      </c>
      <c r="G128" s="39">
        <v>21</v>
      </c>
      <c r="H128" s="39">
        <v>21</v>
      </c>
      <c r="I128" s="39">
        <v>0</v>
      </c>
      <c r="J128" s="39">
        <v>7</v>
      </c>
      <c r="K128" s="39">
        <v>0</v>
      </c>
      <c r="L128" s="146">
        <v>859</v>
      </c>
      <c r="M128" s="39">
        <v>0</v>
      </c>
      <c r="N128" s="39">
        <v>6</v>
      </c>
      <c r="O128" s="39">
        <v>11</v>
      </c>
      <c r="P128" s="39">
        <v>4</v>
      </c>
      <c r="Q128" s="39">
        <v>0</v>
      </c>
      <c r="R128" s="39">
        <v>0</v>
      </c>
      <c r="S128" s="39">
        <v>0</v>
      </c>
    </row>
    <row r="129" spans="1:22">
      <c r="A129" s="24" t="s">
        <v>126</v>
      </c>
      <c r="B129" s="165">
        <v>44</v>
      </c>
      <c r="C129" s="158">
        <v>416</v>
      </c>
      <c r="D129" s="165">
        <v>44</v>
      </c>
      <c r="E129" s="165">
        <v>0</v>
      </c>
      <c r="F129" s="165">
        <v>0</v>
      </c>
      <c r="G129" s="165">
        <v>44</v>
      </c>
      <c r="H129" s="165">
        <v>44</v>
      </c>
      <c r="I129" s="165">
        <v>0</v>
      </c>
      <c r="J129" s="165">
        <v>44</v>
      </c>
      <c r="K129" s="165">
        <v>0</v>
      </c>
      <c r="L129" s="214">
        <v>2128</v>
      </c>
      <c r="M129" s="165">
        <v>0</v>
      </c>
      <c r="N129" s="165">
        <v>14</v>
      </c>
      <c r="O129" s="165">
        <v>22</v>
      </c>
      <c r="P129" s="165">
        <v>8</v>
      </c>
      <c r="Q129" s="173">
        <v>0</v>
      </c>
      <c r="R129" s="173">
        <v>0</v>
      </c>
      <c r="S129" s="173">
        <v>0</v>
      </c>
    </row>
    <row r="130" spans="1:22">
      <c r="A130" s="24" t="s">
        <v>127</v>
      </c>
      <c r="B130" s="39">
        <v>27</v>
      </c>
      <c r="C130" s="39">
        <v>284</v>
      </c>
      <c r="D130" s="39">
        <v>27</v>
      </c>
      <c r="E130" s="39">
        <v>0</v>
      </c>
      <c r="F130" s="39">
        <v>4</v>
      </c>
      <c r="G130" s="39">
        <v>23</v>
      </c>
      <c r="H130" s="39">
        <v>27</v>
      </c>
      <c r="I130" s="39">
        <v>0</v>
      </c>
      <c r="J130" s="39">
        <v>12</v>
      </c>
      <c r="K130" s="39">
        <v>0</v>
      </c>
      <c r="L130" s="146">
        <v>1103.57</v>
      </c>
      <c r="M130" s="39">
        <v>0</v>
      </c>
      <c r="N130" s="39">
        <v>5</v>
      </c>
      <c r="O130" s="39">
        <v>11</v>
      </c>
      <c r="P130" s="39">
        <v>11</v>
      </c>
      <c r="Q130" s="39">
        <v>0</v>
      </c>
      <c r="R130" s="39">
        <v>0</v>
      </c>
      <c r="S130" s="39">
        <v>0</v>
      </c>
    </row>
    <row r="131" spans="1:22">
      <c r="A131" s="24" t="s">
        <v>128</v>
      </c>
      <c r="B131" s="149">
        <v>32</v>
      </c>
      <c r="C131" s="149">
        <v>254</v>
      </c>
      <c r="D131" s="149">
        <v>32</v>
      </c>
      <c r="E131" s="149">
        <v>0</v>
      </c>
      <c r="F131" s="149">
        <v>0</v>
      </c>
      <c r="G131" s="149">
        <v>32</v>
      </c>
      <c r="H131" s="149">
        <v>32</v>
      </c>
      <c r="I131" s="149">
        <v>0</v>
      </c>
      <c r="J131" s="149">
        <v>0</v>
      </c>
      <c r="K131" s="149">
        <v>0</v>
      </c>
      <c r="L131" s="150">
        <v>1164</v>
      </c>
      <c r="M131" s="149">
        <v>5</v>
      </c>
      <c r="N131" s="149">
        <v>2</v>
      </c>
      <c r="O131" s="149">
        <v>15</v>
      </c>
      <c r="P131" s="149">
        <v>10</v>
      </c>
      <c r="Q131" s="149">
        <v>0</v>
      </c>
      <c r="R131" s="149">
        <v>0</v>
      </c>
      <c r="S131" s="149">
        <v>0</v>
      </c>
    </row>
    <row r="132" spans="1:22">
      <c r="A132" s="24" t="s">
        <v>129</v>
      </c>
      <c r="B132" s="39">
        <v>34</v>
      </c>
      <c r="C132" s="39">
        <v>329</v>
      </c>
      <c r="D132" s="39">
        <v>34</v>
      </c>
      <c r="E132" s="39">
        <v>0</v>
      </c>
      <c r="F132" s="39">
        <v>0</v>
      </c>
      <c r="G132" s="39">
        <v>34</v>
      </c>
      <c r="H132" s="39">
        <v>34</v>
      </c>
      <c r="I132" s="39">
        <v>0</v>
      </c>
      <c r="J132" s="39">
        <v>0</v>
      </c>
      <c r="K132" s="39">
        <v>0</v>
      </c>
      <c r="L132" s="146">
        <v>1266.3399999999999</v>
      </c>
      <c r="M132" s="39">
        <v>0</v>
      </c>
      <c r="N132" s="39">
        <v>5</v>
      </c>
      <c r="O132" s="39">
        <v>8</v>
      </c>
      <c r="P132" s="39">
        <v>21</v>
      </c>
      <c r="Q132" s="39">
        <v>0</v>
      </c>
      <c r="R132" s="39">
        <v>0</v>
      </c>
      <c r="S132" s="39">
        <v>0</v>
      </c>
    </row>
    <row r="133" spans="1:22">
      <c r="A133" s="24" t="s">
        <v>130</v>
      </c>
      <c r="B133" s="131">
        <v>40</v>
      </c>
      <c r="C133" s="131">
        <v>412</v>
      </c>
      <c r="D133" s="131">
        <v>40</v>
      </c>
      <c r="E133" s="131">
        <v>0</v>
      </c>
      <c r="F133" s="131">
        <v>0</v>
      </c>
      <c r="G133" s="131">
        <v>40</v>
      </c>
      <c r="H133" s="131">
        <v>40</v>
      </c>
      <c r="I133" s="131">
        <v>0</v>
      </c>
      <c r="J133" s="131">
        <v>0</v>
      </c>
      <c r="K133" s="131">
        <v>0</v>
      </c>
      <c r="L133" s="151">
        <v>1893</v>
      </c>
      <c r="M133" s="131">
        <v>0</v>
      </c>
      <c r="N133" s="131">
        <v>0</v>
      </c>
      <c r="O133" s="131">
        <v>9</v>
      </c>
      <c r="P133" s="131">
        <v>31</v>
      </c>
      <c r="Q133" s="131">
        <v>0</v>
      </c>
      <c r="R133" s="131">
        <v>0</v>
      </c>
      <c r="S133" s="131">
        <v>0</v>
      </c>
    </row>
    <row r="134" spans="1:22">
      <c r="A134" s="24" t="s">
        <v>102</v>
      </c>
      <c r="B134" s="50">
        <v>26</v>
      </c>
      <c r="C134" s="38">
        <v>400</v>
      </c>
      <c r="D134" s="50">
        <v>26</v>
      </c>
      <c r="E134" s="50">
        <v>0</v>
      </c>
      <c r="F134" s="50">
        <v>0</v>
      </c>
      <c r="G134" s="50">
        <v>26</v>
      </c>
      <c r="H134" s="50">
        <v>26</v>
      </c>
      <c r="I134" s="50">
        <v>0</v>
      </c>
      <c r="J134" s="50">
        <v>26</v>
      </c>
      <c r="K134" s="50">
        <v>0</v>
      </c>
      <c r="L134" s="215">
        <v>1310</v>
      </c>
      <c r="M134" s="50">
        <v>1</v>
      </c>
      <c r="N134" s="50">
        <v>3</v>
      </c>
      <c r="O134" s="50">
        <v>5</v>
      </c>
      <c r="P134" s="50">
        <v>17</v>
      </c>
      <c r="Q134" s="50">
        <v>0</v>
      </c>
      <c r="R134" s="50">
        <v>0</v>
      </c>
      <c r="S134" s="50">
        <v>0</v>
      </c>
    </row>
    <row r="135" spans="1:22">
      <c r="A135" s="24" t="s">
        <v>131</v>
      </c>
      <c r="B135" s="39">
        <v>18</v>
      </c>
      <c r="C135" s="39">
        <v>48</v>
      </c>
      <c r="D135" s="75">
        <v>18</v>
      </c>
      <c r="E135" s="39">
        <v>0</v>
      </c>
      <c r="F135" s="39">
        <v>3</v>
      </c>
      <c r="G135" s="39">
        <v>15</v>
      </c>
      <c r="H135" s="39">
        <v>18</v>
      </c>
      <c r="I135" s="39">
        <v>0</v>
      </c>
      <c r="J135" s="39">
        <v>8</v>
      </c>
      <c r="K135" s="39">
        <v>0</v>
      </c>
      <c r="L135" s="146">
        <v>963.5</v>
      </c>
      <c r="M135" s="39">
        <v>0</v>
      </c>
      <c r="N135" s="39">
        <v>0</v>
      </c>
      <c r="O135" s="39">
        <v>9</v>
      </c>
      <c r="P135" s="39">
        <v>9</v>
      </c>
      <c r="Q135" s="39">
        <v>0</v>
      </c>
      <c r="R135" s="39">
        <v>0</v>
      </c>
      <c r="S135" s="39">
        <v>0</v>
      </c>
    </row>
    <row r="136" spans="1:22">
      <c r="A136" s="24" t="s">
        <v>132</v>
      </c>
      <c r="B136" s="173">
        <v>26</v>
      </c>
      <c r="C136" s="157">
        <v>243</v>
      </c>
      <c r="D136" s="173">
        <v>26</v>
      </c>
      <c r="E136" s="173">
        <v>0</v>
      </c>
      <c r="F136" s="173">
        <v>0</v>
      </c>
      <c r="G136" s="173">
        <v>26</v>
      </c>
      <c r="H136" s="173">
        <v>26</v>
      </c>
      <c r="I136" s="173">
        <v>0</v>
      </c>
      <c r="J136" s="173">
        <v>0</v>
      </c>
      <c r="K136" s="173">
        <v>0</v>
      </c>
      <c r="L136" s="216">
        <v>1574</v>
      </c>
      <c r="M136" s="173">
        <v>0</v>
      </c>
      <c r="N136" s="173">
        <v>0</v>
      </c>
      <c r="O136" s="173">
        <v>8</v>
      </c>
      <c r="P136" s="173">
        <v>18</v>
      </c>
      <c r="Q136" s="173">
        <v>0</v>
      </c>
      <c r="R136" s="173">
        <v>0</v>
      </c>
      <c r="S136" s="173">
        <v>0</v>
      </c>
    </row>
    <row r="137" spans="1:22">
      <c r="A137" s="24" t="s">
        <v>133</v>
      </c>
      <c r="B137" s="173">
        <v>12</v>
      </c>
      <c r="C137" s="157">
        <v>139</v>
      </c>
      <c r="D137" s="173">
        <v>12</v>
      </c>
      <c r="E137" s="173">
        <v>0</v>
      </c>
      <c r="F137" s="173">
        <v>4</v>
      </c>
      <c r="G137" s="173">
        <v>8</v>
      </c>
      <c r="H137" s="173">
        <v>12</v>
      </c>
      <c r="I137" s="173">
        <v>0</v>
      </c>
      <c r="J137" s="173">
        <v>6</v>
      </c>
      <c r="K137" s="173">
        <v>3</v>
      </c>
      <c r="L137" s="216">
        <v>861</v>
      </c>
      <c r="M137" s="173">
        <v>0</v>
      </c>
      <c r="N137" s="173">
        <v>0</v>
      </c>
      <c r="O137" s="173">
        <v>2</v>
      </c>
      <c r="P137" s="173">
        <v>10</v>
      </c>
      <c r="Q137" s="173">
        <v>0</v>
      </c>
      <c r="R137" s="173">
        <v>0</v>
      </c>
      <c r="S137" s="173">
        <v>0</v>
      </c>
    </row>
    <row r="138" spans="1:22">
      <c r="A138" s="24" t="s">
        <v>134</v>
      </c>
      <c r="B138" s="75">
        <v>35</v>
      </c>
      <c r="C138" s="75">
        <v>365</v>
      </c>
      <c r="D138" s="75">
        <v>35</v>
      </c>
      <c r="E138" s="75">
        <v>0</v>
      </c>
      <c r="F138" s="75">
        <v>0</v>
      </c>
      <c r="G138" s="75">
        <v>35</v>
      </c>
      <c r="H138" s="75">
        <v>35</v>
      </c>
      <c r="I138" s="75">
        <v>0</v>
      </c>
      <c r="J138" s="39">
        <v>34</v>
      </c>
      <c r="K138" s="75">
        <v>0</v>
      </c>
      <c r="L138" s="152">
        <v>1760</v>
      </c>
      <c r="M138" s="75">
        <v>0</v>
      </c>
      <c r="N138" s="75">
        <v>4</v>
      </c>
      <c r="O138" s="75">
        <v>16</v>
      </c>
      <c r="P138" s="75">
        <v>15</v>
      </c>
      <c r="Q138" s="75">
        <v>0</v>
      </c>
      <c r="R138" s="75">
        <v>0</v>
      </c>
      <c r="S138" s="75">
        <f t="shared" ref="S138" si="12">S179+S216</f>
        <v>0</v>
      </c>
    </row>
    <row r="139" spans="1:22">
      <c r="A139" s="24" t="s">
        <v>135</v>
      </c>
      <c r="B139" s="147">
        <v>41</v>
      </c>
      <c r="C139" s="147">
        <v>374</v>
      </c>
      <c r="D139" s="147">
        <v>41</v>
      </c>
      <c r="E139" s="147">
        <v>0</v>
      </c>
      <c r="F139" s="147">
        <v>6</v>
      </c>
      <c r="G139" s="147">
        <v>35</v>
      </c>
      <c r="H139" s="147">
        <v>41</v>
      </c>
      <c r="I139" s="147">
        <v>0</v>
      </c>
      <c r="J139" s="147">
        <v>0</v>
      </c>
      <c r="K139" s="147">
        <v>0</v>
      </c>
      <c r="L139" s="148">
        <v>1863.5</v>
      </c>
      <c r="M139" s="147">
        <v>1</v>
      </c>
      <c r="N139" s="147">
        <v>6</v>
      </c>
      <c r="O139" s="147">
        <v>18</v>
      </c>
      <c r="P139" s="147">
        <v>16</v>
      </c>
      <c r="Q139" s="147">
        <v>0</v>
      </c>
      <c r="R139" s="147">
        <v>0</v>
      </c>
      <c r="S139" s="147">
        <v>0</v>
      </c>
    </row>
    <row r="140" spans="1:22">
      <c r="A140" s="24" t="s">
        <v>136</v>
      </c>
      <c r="B140" s="173">
        <v>16</v>
      </c>
      <c r="C140" s="157">
        <v>229</v>
      </c>
      <c r="D140" s="173">
        <v>16</v>
      </c>
      <c r="E140" s="173">
        <v>0</v>
      </c>
      <c r="F140" s="173">
        <v>0</v>
      </c>
      <c r="G140" s="173">
        <v>16</v>
      </c>
      <c r="H140" s="173">
        <v>16</v>
      </c>
      <c r="I140" s="173">
        <v>0</v>
      </c>
      <c r="J140" s="173">
        <v>16</v>
      </c>
      <c r="K140" s="173">
        <v>0</v>
      </c>
      <c r="L140" s="216">
        <v>958</v>
      </c>
      <c r="M140" s="173">
        <v>0</v>
      </c>
      <c r="N140" s="173">
        <v>0</v>
      </c>
      <c r="O140" s="173">
        <v>2</v>
      </c>
      <c r="P140" s="173">
        <v>14</v>
      </c>
      <c r="Q140" s="173">
        <v>0</v>
      </c>
      <c r="R140" s="173">
        <v>0</v>
      </c>
      <c r="S140" s="173">
        <v>0</v>
      </c>
    </row>
    <row r="141" spans="1:22">
      <c r="A141" s="24" t="s">
        <v>137</v>
      </c>
      <c r="B141" s="173">
        <v>11</v>
      </c>
      <c r="C141" s="157">
        <v>141</v>
      </c>
      <c r="D141" s="173">
        <v>11</v>
      </c>
      <c r="E141" s="173">
        <v>0</v>
      </c>
      <c r="F141" s="173">
        <v>3</v>
      </c>
      <c r="G141" s="173">
        <v>8</v>
      </c>
      <c r="H141" s="173">
        <v>11</v>
      </c>
      <c r="I141" s="173">
        <v>0</v>
      </c>
      <c r="J141" s="173">
        <v>4</v>
      </c>
      <c r="K141" s="173">
        <v>0</v>
      </c>
      <c r="L141" s="216">
        <v>760.2</v>
      </c>
      <c r="M141" s="173">
        <v>0</v>
      </c>
      <c r="N141" s="173">
        <v>0</v>
      </c>
      <c r="O141" s="173">
        <v>1</v>
      </c>
      <c r="P141" s="173">
        <v>10</v>
      </c>
      <c r="Q141" s="173">
        <v>0</v>
      </c>
      <c r="R141" s="173">
        <v>0</v>
      </c>
      <c r="S141" s="173">
        <v>0</v>
      </c>
      <c r="U141" s="15"/>
      <c r="V141" s="15"/>
    </row>
    <row r="142" spans="1:22">
      <c r="A142" s="24" t="s">
        <v>138</v>
      </c>
      <c r="B142" s="173">
        <v>3</v>
      </c>
      <c r="C142" s="157">
        <v>55</v>
      </c>
      <c r="D142" s="173">
        <v>3</v>
      </c>
      <c r="E142" s="173">
        <v>0</v>
      </c>
      <c r="F142" s="173">
        <v>0</v>
      </c>
      <c r="G142" s="173">
        <v>3</v>
      </c>
      <c r="H142" s="173">
        <v>3</v>
      </c>
      <c r="I142" s="173">
        <v>0</v>
      </c>
      <c r="J142" s="173">
        <v>2</v>
      </c>
      <c r="K142" s="173">
        <v>1</v>
      </c>
      <c r="L142" s="216">
        <v>130</v>
      </c>
      <c r="M142" s="173">
        <v>0</v>
      </c>
      <c r="N142" s="173">
        <v>0</v>
      </c>
      <c r="O142" s="173">
        <v>0</v>
      </c>
      <c r="P142" s="173">
        <v>3</v>
      </c>
      <c r="Q142" s="173">
        <v>0</v>
      </c>
      <c r="R142" s="173">
        <v>0</v>
      </c>
      <c r="S142" s="173">
        <v>0</v>
      </c>
    </row>
    <row r="143" spans="1:22">
      <c r="B143" s="36"/>
      <c r="C143" s="36"/>
      <c r="D143" s="36"/>
      <c r="E143" s="36"/>
      <c r="F143" s="36"/>
      <c r="G143" s="36"/>
      <c r="H143" s="36"/>
      <c r="I143" s="36"/>
      <c r="J143" s="37"/>
      <c r="K143" s="37"/>
      <c r="L143" s="46"/>
      <c r="M143" s="37"/>
      <c r="N143" s="37"/>
      <c r="O143" s="37"/>
      <c r="P143" s="37"/>
      <c r="Q143" s="37"/>
      <c r="R143" s="37"/>
      <c r="S143" s="37"/>
    </row>
    <row r="144" spans="1:2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47"/>
      <c r="M144" s="18"/>
      <c r="N144" s="18"/>
      <c r="O144" s="18"/>
      <c r="P144" s="18"/>
      <c r="Q144" s="18"/>
      <c r="R144" s="18"/>
      <c r="S144" s="18"/>
    </row>
  </sheetData>
  <sheetProtection password="8A6E" sheet="1" objects="1" scenarios="1"/>
  <mergeCells count="21">
    <mergeCell ref="A2:H2"/>
    <mergeCell ref="B4:K4"/>
    <mergeCell ref="B5:K5"/>
    <mergeCell ref="A12:L12"/>
    <mergeCell ref="C16:C20"/>
    <mergeCell ref="A15:A20"/>
    <mergeCell ref="S16:S20"/>
    <mergeCell ref="B15:L15"/>
    <mergeCell ref="M15:S15"/>
    <mergeCell ref="D16:E19"/>
    <mergeCell ref="F16:L17"/>
    <mergeCell ref="M16:M20"/>
    <mergeCell ref="N16:N20"/>
    <mergeCell ref="O16:O20"/>
    <mergeCell ref="P16:P20"/>
    <mergeCell ref="Q16:Q20"/>
    <mergeCell ref="R16:R20"/>
    <mergeCell ref="L18:L20"/>
    <mergeCell ref="F18:I19"/>
    <mergeCell ref="J18:K19"/>
    <mergeCell ref="B16:B20"/>
  </mergeCells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62:S6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T138"/>
  <sheetViews>
    <sheetView zoomScale="120" zoomScaleNormal="12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Q14" sqref="Q14"/>
    </sheetView>
  </sheetViews>
  <sheetFormatPr defaultColWidth="9.140625" defaultRowHeight="12.75"/>
  <cols>
    <col min="1" max="1" width="19.28515625" style="53" customWidth="1"/>
    <col min="2" max="2" width="8.42578125" style="53" customWidth="1"/>
    <col min="3" max="6" width="8.28515625" style="53" customWidth="1"/>
    <col min="7" max="7" width="8.7109375" style="53" customWidth="1"/>
    <col min="8" max="9" width="8.28515625" style="53" customWidth="1"/>
    <col min="10" max="10" width="8" style="53" customWidth="1"/>
    <col min="11" max="16384" width="9.140625" style="53"/>
  </cols>
  <sheetData>
    <row r="1" spans="1:20" s="130" customFormat="1" ht="12.75" customHeight="1">
      <c r="A1" s="265" t="s">
        <v>166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7"/>
      <c r="O1" s="129"/>
      <c r="P1" s="129"/>
      <c r="Q1" s="129"/>
      <c r="R1" s="129"/>
      <c r="S1" s="129"/>
      <c r="T1" s="129"/>
    </row>
    <row r="2" spans="1:20" s="130" customFormat="1" ht="12.75" customHeight="1">
      <c r="A2" s="268" t="s">
        <v>167</v>
      </c>
      <c r="B2" s="184"/>
      <c r="C2" s="185"/>
      <c r="D2" s="282" t="s">
        <v>189</v>
      </c>
      <c r="E2" s="282"/>
      <c r="F2" s="282"/>
      <c r="G2" s="282"/>
      <c r="H2" s="282"/>
      <c r="I2" s="187">
        <f>'Tabelul 1'!M12</f>
        <v>2014</v>
      </c>
      <c r="J2" s="185"/>
      <c r="K2" s="185"/>
      <c r="L2" s="185"/>
      <c r="M2" s="185"/>
      <c r="N2" s="186"/>
      <c r="O2" s="129"/>
      <c r="P2" s="129"/>
      <c r="Q2" s="129"/>
      <c r="R2" s="129"/>
      <c r="S2" s="129"/>
      <c r="T2" s="129"/>
    </row>
    <row r="3" spans="1:20" s="130" customFormat="1" ht="12.75" customHeight="1">
      <c r="A3" s="269"/>
      <c r="B3" s="259" t="s">
        <v>155</v>
      </c>
      <c r="C3" s="260"/>
      <c r="D3" s="260"/>
      <c r="E3" s="261"/>
      <c r="F3" s="259" t="s">
        <v>27</v>
      </c>
      <c r="G3" s="261"/>
      <c r="H3" s="271" t="s">
        <v>28</v>
      </c>
      <c r="I3" s="271" t="s">
        <v>29</v>
      </c>
      <c r="J3" s="271" t="s">
        <v>30</v>
      </c>
      <c r="K3" s="271" t="s">
        <v>31</v>
      </c>
      <c r="L3" s="271" t="s">
        <v>94</v>
      </c>
      <c r="M3" s="273" t="s">
        <v>6</v>
      </c>
      <c r="N3" s="275" t="s">
        <v>168</v>
      </c>
      <c r="O3" s="129"/>
      <c r="P3" s="129"/>
      <c r="Q3" s="129"/>
      <c r="R3" s="129"/>
      <c r="S3" s="129"/>
      <c r="T3" s="129"/>
    </row>
    <row r="4" spans="1:20" s="130" customFormat="1" ht="12.75" customHeight="1">
      <c r="A4" s="269"/>
      <c r="B4" s="262"/>
      <c r="C4" s="263"/>
      <c r="D4" s="263"/>
      <c r="E4" s="264"/>
      <c r="F4" s="262"/>
      <c r="G4" s="264"/>
      <c r="H4" s="272"/>
      <c r="I4" s="272"/>
      <c r="J4" s="272"/>
      <c r="K4" s="272"/>
      <c r="L4" s="272"/>
      <c r="M4" s="274"/>
      <c r="N4" s="276"/>
      <c r="O4" s="129"/>
      <c r="P4" s="129"/>
      <c r="Q4" s="129"/>
      <c r="R4" s="129"/>
      <c r="S4" s="129"/>
      <c r="T4" s="129"/>
    </row>
    <row r="5" spans="1:20" s="130" customFormat="1" ht="12.75" customHeight="1">
      <c r="A5" s="269"/>
      <c r="B5" s="280" t="s">
        <v>13</v>
      </c>
      <c r="C5" s="281"/>
      <c r="D5" s="257" t="s">
        <v>33</v>
      </c>
      <c r="E5" s="257" t="s">
        <v>34</v>
      </c>
      <c r="F5" s="257" t="s">
        <v>35</v>
      </c>
      <c r="G5" s="257" t="s">
        <v>36</v>
      </c>
      <c r="H5" s="257" t="s">
        <v>37</v>
      </c>
      <c r="I5" s="257" t="s">
        <v>37</v>
      </c>
      <c r="J5" s="257" t="s">
        <v>37</v>
      </c>
      <c r="K5" s="257" t="s">
        <v>13</v>
      </c>
      <c r="L5" s="257" t="s">
        <v>13</v>
      </c>
      <c r="M5" s="277" t="s">
        <v>37</v>
      </c>
      <c r="N5" s="279" t="s">
        <v>37</v>
      </c>
      <c r="O5" s="129"/>
      <c r="P5" s="129"/>
      <c r="Q5" s="129"/>
      <c r="R5" s="129"/>
      <c r="S5" s="129"/>
      <c r="T5" s="129"/>
    </row>
    <row r="6" spans="1:20" s="130" customFormat="1" ht="12.75" customHeight="1">
      <c r="A6" s="269"/>
      <c r="B6" s="262"/>
      <c r="C6" s="264"/>
      <c r="D6" s="271"/>
      <c r="E6" s="271"/>
      <c r="F6" s="271"/>
      <c r="G6" s="271"/>
      <c r="H6" s="271"/>
      <c r="I6" s="271"/>
      <c r="J6" s="271"/>
      <c r="K6" s="271"/>
      <c r="L6" s="271"/>
      <c r="M6" s="273"/>
      <c r="N6" s="275"/>
      <c r="O6" s="129"/>
      <c r="P6" s="129"/>
      <c r="Q6" s="129"/>
      <c r="R6" s="129"/>
      <c r="S6" s="129"/>
      <c r="T6" s="129"/>
    </row>
    <row r="7" spans="1:20" s="130" customFormat="1" ht="12.75" customHeight="1">
      <c r="A7" s="269"/>
      <c r="B7" s="257" t="s">
        <v>6</v>
      </c>
      <c r="C7" s="257" t="s">
        <v>169</v>
      </c>
      <c r="D7" s="271"/>
      <c r="E7" s="271"/>
      <c r="F7" s="271"/>
      <c r="G7" s="271"/>
      <c r="H7" s="271"/>
      <c r="I7" s="271"/>
      <c r="J7" s="271"/>
      <c r="K7" s="271"/>
      <c r="L7" s="271"/>
      <c r="M7" s="273"/>
      <c r="N7" s="275"/>
      <c r="O7" s="129"/>
      <c r="P7" s="129"/>
      <c r="Q7" s="129"/>
      <c r="R7" s="129"/>
      <c r="S7" s="129"/>
      <c r="T7" s="129"/>
    </row>
    <row r="8" spans="1:20" s="130" customFormat="1" ht="12.75" customHeight="1">
      <c r="A8" s="270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78"/>
      <c r="N8" s="276"/>
      <c r="O8" s="129"/>
      <c r="P8" s="129"/>
      <c r="Q8" s="129"/>
      <c r="R8" s="129"/>
      <c r="S8" s="129"/>
      <c r="T8" s="129"/>
    </row>
    <row r="9" spans="1:20">
      <c r="A9" s="127" t="s">
        <v>24</v>
      </c>
      <c r="B9" s="128">
        <v>19</v>
      </c>
      <c r="C9" s="128">
        <v>20</v>
      </c>
      <c r="D9" s="128">
        <v>21</v>
      </c>
      <c r="E9" s="128">
        <v>22</v>
      </c>
      <c r="F9" s="128">
        <v>23</v>
      </c>
      <c r="G9" s="128">
        <v>24</v>
      </c>
      <c r="H9" s="128">
        <v>25</v>
      </c>
      <c r="I9" s="128">
        <v>26</v>
      </c>
      <c r="J9" s="128">
        <v>27</v>
      </c>
      <c r="K9" s="128">
        <v>28</v>
      </c>
      <c r="L9" s="128">
        <v>29</v>
      </c>
      <c r="M9" s="128">
        <v>30</v>
      </c>
      <c r="N9" s="128">
        <v>31</v>
      </c>
    </row>
    <row r="10" spans="1:20" ht="51.75" customHeight="1">
      <c r="A10" s="89" t="s">
        <v>39</v>
      </c>
      <c r="B10" s="197">
        <f>SUM(B11:B47)</f>
        <v>169271</v>
      </c>
      <c r="C10" s="197">
        <f t="shared" ref="C10:L10" si="0">SUM(C11:C47)</f>
        <v>130703</v>
      </c>
      <c r="D10" s="197">
        <f t="shared" si="0"/>
        <v>71497</v>
      </c>
      <c r="E10" s="197">
        <f t="shared" si="0"/>
        <v>0</v>
      </c>
      <c r="F10" s="197">
        <f t="shared" si="0"/>
        <v>108</v>
      </c>
      <c r="G10" s="197">
        <f t="shared" si="0"/>
        <v>0</v>
      </c>
      <c r="H10" s="197">
        <f t="shared" si="0"/>
        <v>0</v>
      </c>
      <c r="I10" s="197">
        <f t="shared" si="0"/>
        <v>238</v>
      </c>
      <c r="J10" s="197">
        <f t="shared" si="0"/>
        <v>35</v>
      </c>
      <c r="K10" s="197">
        <f t="shared" si="0"/>
        <v>1311</v>
      </c>
      <c r="L10" s="197">
        <f t="shared" si="0"/>
        <v>458451</v>
      </c>
      <c r="M10" s="78">
        <f>SUM(B10,F10,H10:L10)</f>
        <v>629414</v>
      </c>
      <c r="N10" s="197">
        <f>SUM(N11:N47)</f>
        <v>485276</v>
      </c>
    </row>
    <row r="11" spans="1:20" ht="17.25" customHeight="1">
      <c r="A11" s="54" t="s">
        <v>103</v>
      </c>
      <c r="B11" s="195">
        <f>B50</f>
        <v>22552</v>
      </c>
      <c r="C11" s="195">
        <f t="shared" ref="C11:N11" si="1">C50</f>
        <v>15199</v>
      </c>
      <c r="D11" s="195">
        <f t="shared" si="1"/>
        <v>12001</v>
      </c>
      <c r="E11" s="195">
        <f t="shared" si="1"/>
        <v>0</v>
      </c>
      <c r="F11" s="195">
        <f t="shared" si="1"/>
        <v>107</v>
      </c>
      <c r="G11" s="195">
        <f t="shared" si="1"/>
        <v>0</v>
      </c>
      <c r="H11" s="195">
        <f t="shared" si="1"/>
        <v>0</v>
      </c>
      <c r="I11" s="195">
        <f t="shared" si="1"/>
        <v>0</v>
      </c>
      <c r="J11" s="195">
        <f t="shared" si="1"/>
        <v>3</v>
      </c>
      <c r="K11" s="195">
        <f t="shared" si="1"/>
        <v>84</v>
      </c>
      <c r="L11" s="195">
        <f t="shared" si="1"/>
        <v>131177</v>
      </c>
      <c r="M11" s="191">
        <f>SUM(B11,F11,H11:L11)</f>
        <v>153923</v>
      </c>
      <c r="N11" s="195">
        <f t="shared" si="1"/>
        <v>114851</v>
      </c>
    </row>
    <row r="12" spans="1:20" ht="15.75" customHeight="1">
      <c r="A12" s="68" t="s">
        <v>106</v>
      </c>
      <c r="B12" s="69">
        <f>B56</f>
        <v>3165</v>
      </c>
      <c r="C12" s="69">
        <f t="shared" ref="C12:N12" si="2">C56</f>
        <v>940</v>
      </c>
      <c r="D12" s="69">
        <f t="shared" si="2"/>
        <v>2917</v>
      </c>
      <c r="E12" s="69">
        <f t="shared" si="2"/>
        <v>0</v>
      </c>
      <c r="F12" s="69">
        <f t="shared" si="2"/>
        <v>0</v>
      </c>
      <c r="G12" s="69">
        <f t="shared" si="2"/>
        <v>0</v>
      </c>
      <c r="H12" s="69">
        <f t="shared" si="2"/>
        <v>0</v>
      </c>
      <c r="I12" s="69">
        <f t="shared" si="2"/>
        <v>0</v>
      </c>
      <c r="J12" s="69">
        <f t="shared" si="2"/>
        <v>0</v>
      </c>
      <c r="K12" s="69">
        <f t="shared" si="2"/>
        <v>0</v>
      </c>
      <c r="L12" s="69">
        <f t="shared" si="2"/>
        <v>16090</v>
      </c>
      <c r="M12" s="70">
        <f t="shared" ref="M12:M74" si="3">SUM(B12,F12,H12:L12)</f>
        <v>19255</v>
      </c>
      <c r="N12" s="69">
        <f t="shared" si="2"/>
        <v>9097</v>
      </c>
    </row>
    <row r="13" spans="1:20" ht="15.75" customHeight="1">
      <c r="A13" s="68" t="s">
        <v>104</v>
      </c>
      <c r="B13" s="196">
        <f>SUM(B59,B96)</f>
        <v>9394</v>
      </c>
      <c r="C13" s="196">
        <f t="shared" ref="C13:N13" si="4">SUM(C59,C96)</f>
        <v>7500</v>
      </c>
      <c r="D13" s="196">
        <f t="shared" si="4"/>
        <v>4271</v>
      </c>
      <c r="E13" s="196">
        <f t="shared" si="4"/>
        <v>0</v>
      </c>
      <c r="F13" s="196">
        <f t="shared" si="4"/>
        <v>0</v>
      </c>
      <c r="G13" s="196">
        <f t="shared" si="4"/>
        <v>0</v>
      </c>
      <c r="H13" s="196">
        <f t="shared" si="4"/>
        <v>0</v>
      </c>
      <c r="I13" s="196">
        <f t="shared" si="4"/>
        <v>0</v>
      </c>
      <c r="J13" s="196">
        <f t="shared" si="4"/>
        <v>0</v>
      </c>
      <c r="K13" s="196">
        <f t="shared" si="4"/>
        <v>0</v>
      </c>
      <c r="L13" s="196">
        <f t="shared" si="4"/>
        <v>10222</v>
      </c>
      <c r="M13" s="70">
        <f t="shared" si="3"/>
        <v>19616</v>
      </c>
      <c r="N13" s="196">
        <f t="shared" si="4"/>
        <v>16452</v>
      </c>
    </row>
    <row r="14" spans="1:20" ht="15.75" customHeight="1">
      <c r="A14" s="68" t="s">
        <v>105</v>
      </c>
      <c r="B14" s="196">
        <f t="shared" ref="B14:N20" si="5">SUM(B60,B97)</f>
        <v>1096</v>
      </c>
      <c r="C14" s="196">
        <f t="shared" si="5"/>
        <v>1096</v>
      </c>
      <c r="D14" s="196">
        <f t="shared" si="5"/>
        <v>965</v>
      </c>
      <c r="E14" s="196">
        <f t="shared" si="5"/>
        <v>0</v>
      </c>
      <c r="F14" s="196">
        <f t="shared" si="5"/>
        <v>0</v>
      </c>
      <c r="G14" s="196">
        <f t="shared" si="5"/>
        <v>0</v>
      </c>
      <c r="H14" s="196">
        <f t="shared" si="5"/>
        <v>0</v>
      </c>
      <c r="I14" s="196">
        <f t="shared" si="5"/>
        <v>0</v>
      </c>
      <c r="J14" s="196">
        <f t="shared" si="5"/>
        <v>0</v>
      </c>
      <c r="K14" s="196">
        <f t="shared" si="5"/>
        <v>0</v>
      </c>
      <c r="L14" s="196">
        <f t="shared" si="5"/>
        <v>3099</v>
      </c>
      <c r="M14" s="70">
        <f t="shared" si="3"/>
        <v>4195</v>
      </c>
      <c r="N14" s="196">
        <f t="shared" si="5"/>
        <v>2707</v>
      </c>
    </row>
    <row r="15" spans="1:20" ht="15.75" customHeight="1">
      <c r="A15" s="68" t="s">
        <v>107</v>
      </c>
      <c r="B15" s="196">
        <f t="shared" si="5"/>
        <v>185</v>
      </c>
      <c r="C15" s="196">
        <f t="shared" si="5"/>
        <v>136</v>
      </c>
      <c r="D15" s="196">
        <f t="shared" si="5"/>
        <v>117</v>
      </c>
      <c r="E15" s="196">
        <f t="shared" si="5"/>
        <v>0</v>
      </c>
      <c r="F15" s="196">
        <f t="shared" si="5"/>
        <v>0</v>
      </c>
      <c r="G15" s="196">
        <f t="shared" si="5"/>
        <v>0</v>
      </c>
      <c r="H15" s="196">
        <f t="shared" si="5"/>
        <v>0</v>
      </c>
      <c r="I15" s="196">
        <f t="shared" si="5"/>
        <v>0</v>
      </c>
      <c r="J15" s="196">
        <f t="shared" si="5"/>
        <v>0</v>
      </c>
      <c r="K15" s="196">
        <f t="shared" si="5"/>
        <v>0</v>
      </c>
      <c r="L15" s="196">
        <f t="shared" si="5"/>
        <v>8591</v>
      </c>
      <c r="M15" s="70">
        <f t="shared" si="3"/>
        <v>8776</v>
      </c>
      <c r="N15" s="196">
        <f t="shared" si="5"/>
        <v>6092</v>
      </c>
    </row>
    <row r="16" spans="1:20" ht="15.75" customHeight="1">
      <c r="A16" s="68" t="s">
        <v>108</v>
      </c>
      <c r="B16" s="196">
        <f t="shared" si="5"/>
        <v>3893</v>
      </c>
      <c r="C16" s="196">
        <f t="shared" si="5"/>
        <v>3436</v>
      </c>
      <c r="D16" s="196">
        <f t="shared" si="5"/>
        <v>0</v>
      </c>
      <c r="E16" s="196">
        <f t="shared" si="5"/>
        <v>0</v>
      </c>
      <c r="F16" s="196">
        <f t="shared" si="5"/>
        <v>0</v>
      </c>
      <c r="G16" s="196">
        <f t="shared" si="5"/>
        <v>0</v>
      </c>
      <c r="H16" s="196">
        <f t="shared" si="5"/>
        <v>0</v>
      </c>
      <c r="I16" s="196">
        <f t="shared" si="5"/>
        <v>4</v>
      </c>
      <c r="J16" s="196">
        <f t="shared" si="5"/>
        <v>0</v>
      </c>
      <c r="K16" s="196">
        <f t="shared" si="5"/>
        <v>151</v>
      </c>
      <c r="L16" s="196">
        <f t="shared" si="5"/>
        <v>19643</v>
      </c>
      <c r="M16" s="70">
        <f t="shared" si="3"/>
        <v>23691</v>
      </c>
      <c r="N16" s="196">
        <f t="shared" si="5"/>
        <v>18566</v>
      </c>
    </row>
    <row r="17" spans="1:15" ht="15.75" customHeight="1">
      <c r="A17" s="68" t="s">
        <v>109</v>
      </c>
      <c r="B17" s="196">
        <f t="shared" si="5"/>
        <v>4063</v>
      </c>
      <c r="C17" s="196">
        <f t="shared" si="5"/>
        <v>3818</v>
      </c>
      <c r="D17" s="196">
        <f t="shared" si="5"/>
        <v>0</v>
      </c>
      <c r="E17" s="196">
        <f t="shared" si="5"/>
        <v>0</v>
      </c>
      <c r="F17" s="196">
        <f t="shared" si="5"/>
        <v>0</v>
      </c>
      <c r="G17" s="196">
        <f t="shared" si="5"/>
        <v>0</v>
      </c>
      <c r="H17" s="196">
        <f t="shared" si="5"/>
        <v>0</v>
      </c>
      <c r="I17" s="196">
        <f t="shared" si="5"/>
        <v>1</v>
      </c>
      <c r="J17" s="196">
        <f t="shared" si="5"/>
        <v>0</v>
      </c>
      <c r="K17" s="196">
        <f t="shared" si="5"/>
        <v>0</v>
      </c>
      <c r="L17" s="196">
        <f t="shared" si="5"/>
        <v>6481</v>
      </c>
      <c r="M17" s="70">
        <f t="shared" si="3"/>
        <v>10545</v>
      </c>
      <c r="N17" s="196">
        <f t="shared" si="5"/>
        <v>9872</v>
      </c>
    </row>
    <row r="18" spans="1:15" ht="15.75" customHeight="1">
      <c r="A18" s="68" t="s">
        <v>110</v>
      </c>
      <c r="B18" s="196">
        <f t="shared" si="5"/>
        <v>6456</v>
      </c>
      <c r="C18" s="196">
        <f t="shared" si="5"/>
        <v>6217</v>
      </c>
      <c r="D18" s="196">
        <f t="shared" si="5"/>
        <v>2836</v>
      </c>
      <c r="E18" s="196">
        <f t="shared" si="5"/>
        <v>0</v>
      </c>
      <c r="F18" s="196">
        <f t="shared" si="5"/>
        <v>0</v>
      </c>
      <c r="G18" s="196">
        <f t="shared" si="5"/>
        <v>0</v>
      </c>
      <c r="H18" s="196">
        <f t="shared" si="5"/>
        <v>0</v>
      </c>
      <c r="I18" s="196">
        <f t="shared" si="5"/>
        <v>0</v>
      </c>
      <c r="J18" s="196">
        <f t="shared" si="5"/>
        <v>0</v>
      </c>
      <c r="K18" s="196">
        <f t="shared" si="5"/>
        <v>59</v>
      </c>
      <c r="L18" s="196">
        <f t="shared" si="5"/>
        <v>6544</v>
      </c>
      <c r="M18" s="70">
        <f t="shared" si="3"/>
        <v>13059</v>
      </c>
      <c r="N18" s="196">
        <f t="shared" si="5"/>
        <v>11728</v>
      </c>
    </row>
    <row r="19" spans="1:15" ht="15.75" customHeight="1">
      <c r="A19" s="68" t="s">
        <v>111</v>
      </c>
      <c r="B19" s="196">
        <f t="shared" si="5"/>
        <v>2141</v>
      </c>
      <c r="C19" s="196">
        <f t="shared" si="5"/>
        <v>2051</v>
      </c>
      <c r="D19" s="196">
        <f t="shared" si="5"/>
        <v>0</v>
      </c>
      <c r="E19" s="196">
        <f t="shared" si="5"/>
        <v>0</v>
      </c>
      <c r="F19" s="196">
        <f t="shared" si="5"/>
        <v>0</v>
      </c>
      <c r="G19" s="196">
        <f t="shared" si="5"/>
        <v>0</v>
      </c>
      <c r="H19" s="196">
        <f t="shared" si="5"/>
        <v>0</v>
      </c>
      <c r="I19" s="196">
        <f t="shared" si="5"/>
        <v>0</v>
      </c>
      <c r="J19" s="196">
        <f t="shared" si="5"/>
        <v>0</v>
      </c>
      <c r="K19" s="196">
        <f t="shared" si="5"/>
        <v>5</v>
      </c>
      <c r="L19" s="196">
        <f t="shared" si="5"/>
        <v>12734</v>
      </c>
      <c r="M19" s="70">
        <f t="shared" si="3"/>
        <v>14880</v>
      </c>
      <c r="N19" s="196">
        <f t="shared" si="5"/>
        <v>13660</v>
      </c>
    </row>
    <row r="20" spans="1:15" ht="15.75" customHeight="1">
      <c r="A20" s="68" t="s">
        <v>112</v>
      </c>
      <c r="B20" s="196">
        <f t="shared" si="5"/>
        <v>2572</v>
      </c>
      <c r="C20" s="196">
        <f t="shared" si="5"/>
        <v>0</v>
      </c>
      <c r="D20" s="196">
        <f t="shared" si="5"/>
        <v>0</v>
      </c>
      <c r="E20" s="196">
        <f t="shared" si="5"/>
        <v>0</v>
      </c>
      <c r="F20" s="196">
        <f t="shared" si="5"/>
        <v>0</v>
      </c>
      <c r="G20" s="196">
        <f t="shared" si="5"/>
        <v>0</v>
      </c>
      <c r="H20" s="196">
        <f t="shared" si="5"/>
        <v>0</v>
      </c>
      <c r="I20" s="196">
        <f t="shared" si="5"/>
        <v>0</v>
      </c>
      <c r="J20" s="196">
        <f t="shared" si="5"/>
        <v>0</v>
      </c>
      <c r="K20" s="196">
        <f t="shared" si="5"/>
        <v>0</v>
      </c>
      <c r="L20" s="196">
        <f t="shared" si="5"/>
        <v>6413</v>
      </c>
      <c r="M20" s="70">
        <f t="shared" si="3"/>
        <v>8985</v>
      </c>
      <c r="N20" s="196">
        <f t="shared" si="5"/>
        <v>7876</v>
      </c>
    </row>
    <row r="21" spans="1:15" ht="15.75" customHeight="1">
      <c r="A21" s="68" t="s">
        <v>113</v>
      </c>
      <c r="B21" s="196">
        <f>SUM(B67,B104)</f>
        <v>3461</v>
      </c>
      <c r="C21" s="196">
        <f t="shared" ref="C21:N21" si="6">SUM(C67,C104)</f>
        <v>11706</v>
      </c>
      <c r="D21" s="196">
        <f t="shared" si="6"/>
        <v>0</v>
      </c>
      <c r="E21" s="196">
        <f t="shared" si="6"/>
        <v>0</v>
      </c>
      <c r="F21" s="196">
        <f t="shared" si="6"/>
        <v>0</v>
      </c>
      <c r="G21" s="196">
        <f t="shared" si="6"/>
        <v>0</v>
      </c>
      <c r="H21" s="196">
        <f t="shared" si="6"/>
        <v>0</v>
      </c>
      <c r="I21" s="196">
        <f t="shared" si="6"/>
        <v>0</v>
      </c>
      <c r="J21" s="196">
        <f t="shared" si="6"/>
        <v>0</v>
      </c>
      <c r="K21" s="196">
        <f t="shared" si="6"/>
        <v>0</v>
      </c>
      <c r="L21" s="196">
        <f t="shared" si="6"/>
        <v>9120</v>
      </c>
      <c r="M21" s="70">
        <f t="shared" si="3"/>
        <v>12581</v>
      </c>
      <c r="N21" s="196">
        <f t="shared" si="6"/>
        <v>11794</v>
      </c>
    </row>
    <row r="22" spans="1:15" ht="15.75" customHeight="1">
      <c r="A22" s="68" t="s">
        <v>114</v>
      </c>
      <c r="B22" s="196">
        <f t="shared" ref="B22:N28" si="7">SUM(B68,B105)</f>
        <v>2663</v>
      </c>
      <c r="C22" s="196">
        <f t="shared" si="7"/>
        <v>2551</v>
      </c>
      <c r="D22" s="196">
        <f t="shared" si="7"/>
        <v>1204</v>
      </c>
      <c r="E22" s="196">
        <f t="shared" si="7"/>
        <v>0</v>
      </c>
      <c r="F22" s="196">
        <f t="shared" si="7"/>
        <v>0</v>
      </c>
      <c r="G22" s="196">
        <f t="shared" si="7"/>
        <v>0</v>
      </c>
      <c r="H22" s="196">
        <f t="shared" si="7"/>
        <v>0</v>
      </c>
      <c r="I22" s="196">
        <f t="shared" si="7"/>
        <v>0</v>
      </c>
      <c r="J22" s="196">
        <f t="shared" si="7"/>
        <v>15</v>
      </c>
      <c r="K22" s="196">
        <f t="shared" si="7"/>
        <v>0</v>
      </c>
      <c r="L22" s="196">
        <f t="shared" si="7"/>
        <v>6105</v>
      </c>
      <c r="M22" s="70">
        <f t="shared" si="3"/>
        <v>8783</v>
      </c>
      <c r="N22" s="196">
        <f t="shared" si="7"/>
        <v>6886</v>
      </c>
    </row>
    <row r="23" spans="1:15" ht="15.75" customHeight="1">
      <c r="A23" s="68" t="s">
        <v>115</v>
      </c>
      <c r="B23" s="196">
        <f t="shared" si="7"/>
        <v>2450</v>
      </c>
      <c r="C23" s="196">
        <f t="shared" si="7"/>
        <v>2323</v>
      </c>
      <c r="D23" s="196">
        <f t="shared" si="7"/>
        <v>1440</v>
      </c>
      <c r="E23" s="196">
        <f t="shared" si="7"/>
        <v>0</v>
      </c>
      <c r="F23" s="196">
        <f t="shared" si="7"/>
        <v>0</v>
      </c>
      <c r="G23" s="196">
        <f t="shared" si="7"/>
        <v>0</v>
      </c>
      <c r="H23" s="196">
        <f t="shared" si="7"/>
        <v>0</v>
      </c>
      <c r="I23" s="196">
        <f t="shared" si="7"/>
        <v>67</v>
      </c>
      <c r="J23" s="196">
        <f t="shared" si="7"/>
        <v>0</v>
      </c>
      <c r="K23" s="196">
        <f t="shared" si="7"/>
        <v>31</v>
      </c>
      <c r="L23" s="196">
        <f t="shared" si="7"/>
        <v>9252</v>
      </c>
      <c r="M23" s="70">
        <f t="shared" si="3"/>
        <v>11800</v>
      </c>
      <c r="N23" s="196">
        <f t="shared" si="7"/>
        <v>10283</v>
      </c>
    </row>
    <row r="24" spans="1:15" ht="15.75" customHeight="1">
      <c r="A24" s="68" t="s">
        <v>116</v>
      </c>
      <c r="B24" s="196">
        <f t="shared" si="7"/>
        <v>3168</v>
      </c>
      <c r="C24" s="196">
        <f t="shared" si="7"/>
        <v>3147</v>
      </c>
      <c r="D24" s="196">
        <f t="shared" si="7"/>
        <v>1751</v>
      </c>
      <c r="E24" s="196">
        <f t="shared" si="7"/>
        <v>0</v>
      </c>
      <c r="F24" s="196">
        <f t="shared" si="7"/>
        <v>0</v>
      </c>
      <c r="G24" s="196">
        <f t="shared" si="7"/>
        <v>0</v>
      </c>
      <c r="H24" s="196">
        <f t="shared" si="7"/>
        <v>0</v>
      </c>
      <c r="I24" s="196">
        <f t="shared" si="7"/>
        <v>4</v>
      </c>
      <c r="J24" s="196">
        <f t="shared" si="7"/>
        <v>0</v>
      </c>
      <c r="K24" s="196">
        <f t="shared" si="7"/>
        <v>9</v>
      </c>
      <c r="L24" s="196">
        <f t="shared" si="7"/>
        <v>4695</v>
      </c>
      <c r="M24" s="70">
        <f t="shared" si="3"/>
        <v>7876</v>
      </c>
      <c r="N24" s="196">
        <f t="shared" si="7"/>
        <v>6121</v>
      </c>
    </row>
    <row r="25" spans="1:15" ht="15.75" customHeight="1">
      <c r="A25" s="68" t="s">
        <v>117</v>
      </c>
      <c r="B25" s="196">
        <f t="shared" si="7"/>
        <v>611</v>
      </c>
      <c r="C25" s="196">
        <f t="shared" si="7"/>
        <v>360</v>
      </c>
      <c r="D25" s="196">
        <f t="shared" si="7"/>
        <v>558</v>
      </c>
      <c r="E25" s="196">
        <f t="shared" si="7"/>
        <v>0</v>
      </c>
      <c r="F25" s="196">
        <f t="shared" si="7"/>
        <v>0</v>
      </c>
      <c r="G25" s="196">
        <f t="shared" si="7"/>
        <v>0</v>
      </c>
      <c r="H25" s="196">
        <f t="shared" si="7"/>
        <v>0</v>
      </c>
      <c r="I25" s="196">
        <f t="shared" si="7"/>
        <v>1</v>
      </c>
      <c r="J25" s="196">
        <f t="shared" si="7"/>
        <v>0</v>
      </c>
      <c r="K25" s="196">
        <f t="shared" si="7"/>
        <v>61</v>
      </c>
      <c r="L25" s="196">
        <f t="shared" si="7"/>
        <v>8977</v>
      </c>
      <c r="M25" s="70">
        <f t="shared" si="3"/>
        <v>9650</v>
      </c>
      <c r="N25" s="196">
        <f t="shared" si="7"/>
        <v>6412</v>
      </c>
    </row>
    <row r="26" spans="1:15" ht="15.75" customHeight="1">
      <c r="A26" s="68" t="s">
        <v>118</v>
      </c>
      <c r="B26" s="196">
        <f t="shared" si="7"/>
        <v>932</v>
      </c>
      <c r="C26" s="196">
        <f t="shared" si="7"/>
        <v>916</v>
      </c>
      <c r="D26" s="196">
        <f t="shared" si="7"/>
        <v>395</v>
      </c>
      <c r="E26" s="196">
        <f t="shared" si="7"/>
        <v>0</v>
      </c>
      <c r="F26" s="196">
        <f t="shared" si="7"/>
        <v>0</v>
      </c>
      <c r="G26" s="196">
        <f t="shared" si="7"/>
        <v>0</v>
      </c>
      <c r="H26" s="196">
        <f t="shared" si="7"/>
        <v>0</v>
      </c>
      <c r="I26" s="196">
        <f t="shared" si="7"/>
        <v>0</v>
      </c>
      <c r="J26" s="196">
        <f t="shared" si="7"/>
        <v>0</v>
      </c>
      <c r="K26" s="196">
        <f t="shared" si="7"/>
        <v>0</v>
      </c>
      <c r="L26" s="196">
        <f t="shared" si="7"/>
        <v>10702</v>
      </c>
      <c r="M26" s="70">
        <f t="shared" si="3"/>
        <v>11634</v>
      </c>
      <c r="N26" s="196">
        <f t="shared" si="7"/>
        <v>9204</v>
      </c>
    </row>
    <row r="27" spans="1:15" ht="15.75" customHeight="1">
      <c r="A27" s="68" t="s">
        <v>119</v>
      </c>
      <c r="B27" s="196">
        <f t="shared" si="7"/>
        <v>11870</v>
      </c>
      <c r="C27" s="196">
        <f t="shared" si="7"/>
        <v>10916</v>
      </c>
      <c r="D27" s="196">
        <f t="shared" si="7"/>
        <v>5592</v>
      </c>
      <c r="E27" s="196">
        <f t="shared" si="7"/>
        <v>0</v>
      </c>
      <c r="F27" s="196">
        <f t="shared" si="7"/>
        <v>1</v>
      </c>
      <c r="G27" s="196">
        <f t="shared" si="7"/>
        <v>0</v>
      </c>
      <c r="H27" s="196">
        <f t="shared" si="7"/>
        <v>0</v>
      </c>
      <c r="I27" s="196">
        <f t="shared" si="7"/>
        <v>0</v>
      </c>
      <c r="J27" s="196">
        <f t="shared" si="7"/>
        <v>0</v>
      </c>
      <c r="K27" s="196">
        <f t="shared" si="7"/>
        <v>48</v>
      </c>
      <c r="L27" s="196">
        <f t="shared" si="7"/>
        <v>9966</v>
      </c>
      <c r="M27" s="70">
        <f t="shared" si="3"/>
        <v>21885</v>
      </c>
      <c r="N27" s="196">
        <f t="shared" si="7"/>
        <v>17589</v>
      </c>
    </row>
    <row r="28" spans="1:15" ht="15.75" customHeight="1">
      <c r="A28" s="68" t="s">
        <v>120</v>
      </c>
      <c r="B28" s="196">
        <f t="shared" si="7"/>
        <v>1838</v>
      </c>
      <c r="C28" s="196">
        <f t="shared" si="7"/>
        <v>1460</v>
      </c>
      <c r="D28" s="196">
        <f t="shared" si="7"/>
        <v>1159</v>
      </c>
      <c r="E28" s="196">
        <f t="shared" si="7"/>
        <v>0</v>
      </c>
      <c r="F28" s="196">
        <f t="shared" si="7"/>
        <v>0</v>
      </c>
      <c r="G28" s="196">
        <f t="shared" si="7"/>
        <v>0</v>
      </c>
      <c r="H28" s="196">
        <f t="shared" si="7"/>
        <v>0</v>
      </c>
      <c r="I28" s="196">
        <f t="shared" si="7"/>
        <v>1</v>
      </c>
      <c r="J28" s="196">
        <f t="shared" si="7"/>
        <v>2</v>
      </c>
      <c r="K28" s="196">
        <f t="shared" si="7"/>
        <v>0</v>
      </c>
      <c r="L28" s="196">
        <f t="shared" si="7"/>
        <v>6126</v>
      </c>
      <c r="M28" s="70">
        <f t="shared" si="3"/>
        <v>7967</v>
      </c>
      <c r="N28" s="196">
        <f t="shared" si="7"/>
        <v>6139</v>
      </c>
    </row>
    <row r="29" spans="1:15" ht="15.75" customHeight="1">
      <c r="A29" s="68" t="s">
        <v>121</v>
      </c>
      <c r="B29" s="196">
        <f>SUM(B75,B112)</f>
        <v>10243</v>
      </c>
      <c r="C29" s="196">
        <f t="shared" ref="C29:N29" si="8">SUM(C75,C112)</f>
        <v>10066</v>
      </c>
      <c r="D29" s="196">
        <f t="shared" si="8"/>
        <v>0</v>
      </c>
      <c r="E29" s="196">
        <f t="shared" si="8"/>
        <v>0</v>
      </c>
      <c r="F29" s="196">
        <f t="shared" si="8"/>
        <v>0</v>
      </c>
      <c r="G29" s="196">
        <f t="shared" si="8"/>
        <v>0</v>
      </c>
      <c r="H29" s="196">
        <f t="shared" si="8"/>
        <v>0</v>
      </c>
      <c r="I29" s="196">
        <f t="shared" si="8"/>
        <v>18</v>
      </c>
      <c r="J29" s="196">
        <f t="shared" si="8"/>
        <v>0</v>
      </c>
      <c r="K29" s="196">
        <f t="shared" si="8"/>
        <v>23</v>
      </c>
      <c r="L29" s="196">
        <f t="shared" si="8"/>
        <v>17229</v>
      </c>
      <c r="M29" s="70">
        <f t="shared" si="3"/>
        <v>27513</v>
      </c>
      <c r="N29" s="196">
        <f t="shared" si="8"/>
        <v>26347</v>
      </c>
    </row>
    <row r="30" spans="1:15" ht="15.75" customHeight="1">
      <c r="A30" s="68" t="s">
        <v>122</v>
      </c>
      <c r="B30" s="196">
        <f t="shared" ref="B30:N47" si="9">SUM(B76,B113)</f>
        <v>6605</v>
      </c>
      <c r="C30" s="196">
        <f t="shared" si="9"/>
        <v>6365</v>
      </c>
      <c r="D30" s="196">
        <f t="shared" si="9"/>
        <v>3979</v>
      </c>
      <c r="E30" s="196">
        <f t="shared" si="9"/>
        <v>0</v>
      </c>
      <c r="F30" s="196">
        <f t="shared" si="9"/>
        <v>0</v>
      </c>
      <c r="G30" s="196">
        <f t="shared" si="9"/>
        <v>0</v>
      </c>
      <c r="H30" s="196">
        <f t="shared" si="9"/>
        <v>0</v>
      </c>
      <c r="I30" s="196">
        <f t="shared" si="9"/>
        <v>2</v>
      </c>
      <c r="J30" s="196">
        <f t="shared" si="9"/>
        <v>3</v>
      </c>
      <c r="K30" s="196">
        <f t="shared" si="9"/>
        <v>0</v>
      </c>
      <c r="L30" s="196">
        <f t="shared" si="9"/>
        <v>15054</v>
      </c>
      <c r="M30" s="70">
        <f t="shared" si="3"/>
        <v>21664</v>
      </c>
      <c r="N30" s="196">
        <f t="shared" si="9"/>
        <v>19885</v>
      </c>
    </row>
    <row r="31" spans="1:15" ht="15.75" customHeight="1">
      <c r="A31" s="68" t="s">
        <v>123</v>
      </c>
      <c r="B31" s="196">
        <f>SUM(B77,B114)</f>
        <v>2407</v>
      </c>
      <c r="C31" s="196">
        <f t="shared" si="9"/>
        <v>2114</v>
      </c>
      <c r="D31" s="196">
        <f t="shared" si="9"/>
        <v>0</v>
      </c>
      <c r="E31" s="196">
        <f t="shared" si="9"/>
        <v>0</v>
      </c>
      <c r="F31" s="196">
        <f t="shared" si="9"/>
        <v>0</v>
      </c>
      <c r="G31" s="196">
        <f t="shared" si="9"/>
        <v>0</v>
      </c>
      <c r="H31" s="196">
        <f t="shared" si="9"/>
        <v>0</v>
      </c>
      <c r="I31" s="196">
        <f t="shared" si="9"/>
        <v>4</v>
      </c>
      <c r="J31" s="196">
        <f t="shared" si="9"/>
        <v>0</v>
      </c>
      <c r="K31" s="196">
        <f t="shared" si="9"/>
        <v>0</v>
      </c>
      <c r="L31" s="196">
        <f t="shared" si="9"/>
        <v>5398</v>
      </c>
      <c r="M31" s="70">
        <f t="shared" si="3"/>
        <v>7809</v>
      </c>
      <c r="N31" s="196">
        <f t="shared" si="9"/>
        <v>6725</v>
      </c>
      <c r="O31" s="55"/>
    </row>
    <row r="32" spans="1:15" ht="15.75" customHeight="1">
      <c r="A32" s="68" t="s">
        <v>124</v>
      </c>
      <c r="B32" s="196">
        <f t="shared" si="9"/>
        <v>2938</v>
      </c>
      <c r="C32" s="196">
        <f t="shared" si="9"/>
        <v>2929</v>
      </c>
      <c r="D32" s="196">
        <f t="shared" si="9"/>
        <v>2245</v>
      </c>
      <c r="E32" s="196">
        <f t="shared" si="9"/>
        <v>0</v>
      </c>
      <c r="F32" s="196">
        <f t="shared" si="9"/>
        <v>0</v>
      </c>
      <c r="G32" s="196">
        <f t="shared" si="9"/>
        <v>0</v>
      </c>
      <c r="H32" s="196">
        <f t="shared" si="9"/>
        <v>0</v>
      </c>
      <c r="I32" s="196">
        <f t="shared" si="9"/>
        <v>0</v>
      </c>
      <c r="J32" s="196">
        <f t="shared" si="9"/>
        <v>0</v>
      </c>
      <c r="K32" s="196">
        <f t="shared" si="9"/>
        <v>0</v>
      </c>
      <c r="L32" s="196">
        <f t="shared" si="9"/>
        <v>6357</v>
      </c>
      <c r="M32" s="70">
        <f t="shared" si="3"/>
        <v>9295</v>
      </c>
      <c r="N32" s="196">
        <f t="shared" si="9"/>
        <v>9286</v>
      </c>
    </row>
    <row r="33" spans="1:14" ht="15.75" customHeight="1">
      <c r="A33" s="68" t="s">
        <v>125</v>
      </c>
      <c r="B33" s="196">
        <f t="shared" si="9"/>
        <v>391</v>
      </c>
      <c r="C33" s="196">
        <f t="shared" si="9"/>
        <v>375</v>
      </c>
      <c r="D33" s="196">
        <f t="shared" si="9"/>
        <v>324</v>
      </c>
      <c r="E33" s="196">
        <f t="shared" si="9"/>
        <v>0</v>
      </c>
      <c r="F33" s="196">
        <f t="shared" si="9"/>
        <v>0</v>
      </c>
      <c r="G33" s="196">
        <f t="shared" si="9"/>
        <v>0</v>
      </c>
      <c r="H33" s="196">
        <f t="shared" si="9"/>
        <v>0</v>
      </c>
      <c r="I33" s="196">
        <f t="shared" si="9"/>
        <v>0</v>
      </c>
      <c r="J33" s="196">
        <f t="shared" si="9"/>
        <v>0</v>
      </c>
      <c r="K33" s="196">
        <f t="shared" si="9"/>
        <v>0</v>
      </c>
      <c r="L33" s="196">
        <f t="shared" si="9"/>
        <v>5249</v>
      </c>
      <c r="M33" s="70">
        <f t="shared" si="3"/>
        <v>5640</v>
      </c>
      <c r="N33" s="196">
        <f t="shared" si="9"/>
        <v>3390</v>
      </c>
    </row>
    <row r="34" spans="1:14" ht="15.75" customHeight="1">
      <c r="A34" s="68" t="s">
        <v>126</v>
      </c>
      <c r="B34" s="196">
        <f t="shared" si="9"/>
        <v>4024</v>
      </c>
      <c r="C34" s="196">
        <f t="shared" si="9"/>
        <v>3890</v>
      </c>
      <c r="D34" s="196">
        <f t="shared" si="9"/>
        <v>0</v>
      </c>
      <c r="E34" s="196">
        <f t="shared" si="9"/>
        <v>0</v>
      </c>
      <c r="F34" s="196">
        <f t="shared" si="9"/>
        <v>0</v>
      </c>
      <c r="G34" s="196">
        <f t="shared" si="9"/>
        <v>0</v>
      </c>
      <c r="H34" s="196">
        <f t="shared" si="9"/>
        <v>0</v>
      </c>
      <c r="I34" s="196">
        <f t="shared" si="9"/>
        <v>0</v>
      </c>
      <c r="J34" s="196">
        <f t="shared" si="9"/>
        <v>0</v>
      </c>
      <c r="K34" s="196">
        <f t="shared" si="9"/>
        <v>0</v>
      </c>
      <c r="L34" s="196">
        <f t="shared" si="9"/>
        <v>11609</v>
      </c>
      <c r="M34" s="70">
        <f t="shared" si="3"/>
        <v>15633</v>
      </c>
      <c r="N34" s="196">
        <f t="shared" si="9"/>
        <v>14320</v>
      </c>
    </row>
    <row r="35" spans="1:14" ht="15.75" customHeight="1">
      <c r="A35" s="68" t="s">
        <v>127</v>
      </c>
      <c r="B35" s="196">
        <f t="shared" si="9"/>
        <v>3665</v>
      </c>
      <c r="C35" s="196">
        <f t="shared" si="9"/>
        <v>2998</v>
      </c>
      <c r="D35" s="196">
        <f t="shared" si="9"/>
        <v>2114</v>
      </c>
      <c r="E35" s="196">
        <f t="shared" si="9"/>
        <v>0</v>
      </c>
      <c r="F35" s="196">
        <f t="shared" si="9"/>
        <v>0</v>
      </c>
      <c r="G35" s="196">
        <f t="shared" si="9"/>
        <v>0</v>
      </c>
      <c r="H35" s="196">
        <f t="shared" si="9"/>
        <v>0</v>
      </c>
      <c r="I35" s="196">
        <f t="shared" si="9"/>
        <v>0</v>
      </c>
      <c r="J35" s="196">
        <f t="shared" si="9"/>
        <v>0</v>
      </c>
      <c r="K35" s="196">
        <f t="shared" si="9"/>
        <v>0</v>
      </c>
      <c r="L35" s="196">
        <f t="shared" si="9"/>
        <v>7116</v>
      </c>
      <c r="M35" s="70">
        <f t="shared" si="3"/>
        <v>10781</v>
      </c>
      <c r="N35" s="196">
        <f t="shared" si="9"/>
        <v>8397</v>
      </c>
    </row>
    <row r="36" spans="1:14" ht="15.75" customHeight="1">
      <c r="A36" s="68" t="s">
        <v>128</v>
      </c>
      <c r="B36" s="196">
        <f t="shared" si="9"/>
        <v>3033</v>
      </c>
      <c r="C36" s="196">
        <f t="shared" si="9"/>
        <v>2462</v>
      </c>
      <c r="D36" s="196">
        <f t="shared" si="9"/>
        <v>2182</v>
      </c>
      <c r="E36" s="196">
        <f t="shared" si="9"/>
        <v>0</v>
      </c>
      <c r="F36" s="196">
        <f t="shared" si="9"/>
        <v>0</v>
      </c>
      <c r="G36" s="196">
        <f t="shared" si="9"/>
        <v>0</v>
      </c>
      <c r="H36" s="196">
        <f t="shared" si="9"/>
        <v>0</v>
      </c>
      <c r="I36" s="196">
        <f t="shared" si="9"/>
        <v>15</v>
      </c>
      <c r="J36" s="196">
        <f t="shared" si="9"/>
        <v>0</v>
      </c>
      <c r="K36" s="196">
        <f t="shared" si="9"/>
        <v>18</v>
      </c>
      <c r="L36" s="196">
        <f t="shared" si="9"/>
        <v>4805</v>
      </c>
      <c r="M36" s="70">
        <f t="shared" si="3"/>
        <v>7871</v>
      </c>
      <c r="N36" s="196">
        <f t="shared" si="9"/>
        <v>7157</v>
      </c>
    </row>
    <row r="37" spans="1:14" ht="15.75" customHeight="1">
      <c r="A37" s="68" t="s">
        <v>129</v>
      </c>
      <c r="B37" s="196">
        <f t="shared" si="9"/>
        <v>1136</v>
      </c>
      <c r="C37" s="196">
        <f t="shared" si="9"/>
        <v>0</v>
      </c>
      <c r="D37" s="196">
        <f t="shared" si="9"/>
        <v>0</v>
      </c>
      <c r="E37" s="196">
        <f t="shared" si="9"/>
        <v>0</v>
      </c>
      <c r="F37" s="196">
        <f t="shared" si="9"/>
        <v>0</v>
      </c>
      <c r="G37" s="196">
        <f t="shared" si="9"/>
        <v>0</v>
      </c>
      <c r="H37" s="196">
        <f t="shared" si="9"/>
        <v>0</v>
      </c>
      <c r="I37" s="196">
        <f t="shared" si="9"/>
        <v>0</v>
      </c>
      <c r="J37" s="196">
        <f t="shared" si="9"/>
        <v>0</v>
      </c>
      <c r="K37" s="196">
        <f t="shared" si="9"/>
        <v>0</v>
      </c>
      <c r="L37" s="196">
        <f t="shared" si="9"/>
        <v>8541</v>
      </c>
      <c r="M37" s="70">
        <f t="shared" si="3"/>
        <v>9677</v>
      </c>
      <c r="N37" s="196">
        <f t="shared" si="9"/>
        <v>8945</v>
      </c>
    </row>
    <row r="38" spans="1:14" ht="15.75" customHeight="1">
      <c r="A38" s="68" t="s">
        <v>130</v>
      </c>
      <c r="B38" s="196">
        <f t="shared" si="9"/>
        <v>5331</v>
      </c>
      <c r="C38" s="196">
        <f t="shared" si="9"/>
        <v>5176</v>
      </c>
      <c r="D38" s="196">
        <f t="shared" si="9"/>
        <v>2632</v>
      </c>
      <c r="E38" s="196">
        <f t="shared" si="9"/>
        <v>0</v>
      </c>
      <c r="F38" s="196">
        <f t="shared" si="9"/>
        <v>0</v>
      </c>
      <c r="G38" s="196">
        <f t="shared" si="9"/>
        <v>0</v>
      </c>
      <c r="H38" s="196">
        <f t="shared" si="9"/>
        <v>0</v>
      </c>
      <c r="I38" s="196">
        <f t="shared" si="9"/>
        <v>2</v>
      </c>
      <c r="J38" s="196">
        <f t="shared" si="9"/>
        <v>12</v>
      </c>
      <c r="K38" s="196">
        <f t="shared" si="9"/>
        <v>9</v>
      </c>
      <c r="L38" s="196">
        <f t="shared" si="9"/>
        <v>14900</v>
      </c>
      <c r="M38" s="70">
        <f t="shared" si="3"/>
        <v>20254</v>
      </c>
      <c r="N38" s="196">
        <f t="shared" si="9"/>
        <v>18461</v>
      </c>
    </row>
    <row r="39" spans="1:14" ht="13.5" customHeight="1">
      <c r="A39" s="68" t="s">
        <v>102</v>
      </c>
      <c r="B39" s="196">
        <f t="shared" si="9"/>
        <v>7194</v>
      </c>
      <c r="C39" s="196">
        <f t="shared" si="9"/>
        <v>0</v>
      </c>
      <c r="D39" s="196">
        <f t="shared" si="9"/>
        <v>5807</v>
      </c>
      <c r="E39" s="196">
        <f t="shared" si="9"/>
        <v>0</v>
      </c>
      <c r="F39" s="196">
        <f t="shared" si="9"/>
        <v>0</v>
      </c>
      <c r="G39" s="196">
        <f t="shared" si="9"/>
        <v>0</v>
      </c>
      <c r="H39" s="196">
        <f t="shared" si="9"/>
        <v>0</v>
      </c>
      <c r="I39" s="196">
        <f t="shared" si="9"/>
        <v>63</v>
      </c>
      <c r="J39" s="196">
        <f t="shared" si="9"/>
        <v>0</v>
      </c>
      <c r="K39" s="196">
        <f t="shared" si="9"/>
        <v>102</v>
      </c>
      <c r="L39" s="196">
        <f t="shared" si="9"/>
        <v>14752</v>
      </c>
      <c r="M39" s="70">
        <f t="shared" si="3"/>
        <v>22111</v>
      </c>
      <c r="N39" s="196">
        <f t="shared" si="9"/>
        <v>20062</v>
      </c>
    </row>
    <row r="40" spans="1:14" ht="13.5" customHeight="1">
      <c r="A40" s="68" t="s">
        <v>131</v>
      </c>
      <c r="B40" s="196">
        <f t="shared" si="9"/>
        <v>5485</v>
      </c>
      <c r="C40" s="196">
        <f t="shared" si="9"/>
        <v>5436</v>
      </c>
      <c r="D40" s="196">
        <f t="shared" si="9"/>
        <v>1316</v>
      </c>
      <c r="E40" s="196">
        <f t="shared" si="9"/>
        <v>0</v>
      </c>
      <c r="F40" s="196">
        <f t="shared" si="9"/>
        <v>0</v>
      </c>
      <c r="G40" s="196">
        <f t="shared" si="9"/>
        <v>0</v>
      </c>
      <c r="H40" s="196">
        <f t="shared" si="9"/>
        <v>0</v>
      </c>
      <c r="I40" s="196">
        <f t="shared" si="9"/>
        <v>0</v>
      </c>
      <c r="J40" s="196">
        <f t="shared" si="9"/>
        <v>0</v>
      </c>
      <c r="K40" s="196">
        <f t="shared" si="9"/>
        <v>0</v>
      </c>
      <c r="L40" s="196">
        <f t="shared" si="9"/>
        <v>5140</v>
      </c>
      <c r="M40" s="70">
        <f t="shared" si="3"/>
        <v>10625</v>
      </c>
      <c r="N40" s="196">
        <f t="shared" si="9"/>
        <v>10120</v>
      </c>
    </row>
    <row r="41" spans="1:14" ht="13.5" customHeight="1">
      <c r="A41" s="68" t="s">
        <v>132</v>
      </c>
      <c r="B41" s="196">
        <f t="shared" si="9"/>
        <v>1961</v>
      </c>
      <c r="C41" s="196">
        <f t="shared" si="9"/>
        <v>0</v>
      </c>
      <c r="D41" s="196">
        <f t="shared" si="9"/>
        <v>1260</v>
      </c>
      <c r="E41" s="196">
        <f t="shared" si="9"/>
        <v>0</v>
      </c>
      <c r="F41" s="196">
        <f t="shared" si="9"/>
        <v>0</v>
      </c>
      <c r="G41" s="196">
        <f t="shared" si="9"/>
        <v>0</v>
      </c>
      <c r="H41" s="196">
        <f t="shared" si="9"/>
        <v>0</v>
      </c>
      <c r="I41" s="196">
        <f t="shared" si="9"/>
        <v>14</v>
      </c>
      <c r="J41" s="196">
        <f t="shared" si="9"/>
        <v>0</v>
      </c>
      <c r="K41" s="196">
        <f t="shared" si="9"/>
        <v>0</v>
      </c>
      <c r="L41" s="196">
        <f t="shared" si="9"/>
        <v>6884</v>
      </c>
      <c r="M41" s="70">
        <f t="shared" si="3"/>
        <v>8859</v>
      </c>
      <c r="N41" s="196">
        <f t="shared" si="9"/>
        <v>7542</v>
      </c>
    </row>
    <row r="42" spans="1:14" ht="13.5" customHeight="1">
      <c r="A42" s="68" t="s">
        <v>133</v>
      </c>
      <c r="B42" s="196">
        <f t="shared" si="9"/>
        <v>3374</v>
      </c>
      <c r="C42" s="196">
        <f t="shared" si="9"/>
        <v>500</v>
      </c>
      <c r="D42" s="196">
        <f t="shared" si="9"/>
        <v>0</v>
      </c>
      <c r="E42" s="196">
        <f t="shared" si="9"/>
        <v>0</v>
      </c>
      <c r="F42" s="196">
        <f t="shared" si="9"/>
        <v>0</v>
      </c>
      <c r="G42" s="196">
        <f t="shared" si="9"/>
        <v>0</v>
      </c>
      <c r="H42" s="196">
        <f t="shared" si="9"/>
        <v>0</v>
      </c>
      <c r="I42" s="196">
        <f t="shared" si="9"/>
        <v>6</v>
      </c>
      <c r="J42" s="196">
        <f t="shared" si="9"/>
        <v>0</v>
      </c>
      <c r="K42" s="196">
        <f t="shared" si="9"/>
        <v>711</v>
      </c>
      <c r="L42" s="196">
        <f t="shared" si="9"/>
        <v>6659</v>
      </c>
      <c r="M42" s="70">
        <f t="shared" si="3"/>
        <v>10750</v>
      </c>
      <c r="N42" s="196">
        <f t="shared" si="9"/>
        <v>2005</v>
      </c>
    </row>
    <row r="43" spans="1:14" ht="13.5" customHeight="1">
      <c r="A43" s="68" t="s">
        <v>134</v>
      </c>
      <c r="B43" s="196">
        <f t="shared" si="9"/>
        <v>2627</v>
      </c>
      <c r="C43" s="196">
        <f t="shared" si="9"/>
        <v>2627</v>
      </c>
      <c r="D43" s="196">
        <f t="shared" si="9"/>
        <v>1916</v>
      </c>
      <c r="E43" s="196">
        <f t="shared" si="9"/>
        <v>0</v>
      </c>
      <c r="F43" s="196">
        <f t="shared" si="9"/>
        <v>0</v>
      </c>
      <c r="G43" s="196">
        <f t="shared" si="9"/>
        <v>0</v>
      </c>
      <c r="H43" s="196">
        <f t="shared" si="9"/>
        <v>0</v>
      </c>
      <c r="I43" s="196">
        <f t="shared" si="9"/>
        <v>0</v>
      </c>
      <c r="J43" s="196">
        <f t="shared" si="9"/>
        <v>0</v>
      </c>
      <c r="K43" s="196">
        <f t="shared" si="9"/>
        <v>0</v>
      </c>
      <c r="L43" s="196">
        <f t="shared" si="9"/>
        <v>5588</v>
      </c>
      <c r="M43" s="70">
        <f t="shared" si="3"/>
        <v>8215</v>
      </c>
      <c r="N43" s="196">
        <f t="shared" si="9"/>
        <v>7879</v>
      </c>
    </row>
    <row r="44" spans="1:14" ht="13.5" customHeight="1">
      <c r="A44" s="68" t="s">
        <v>135</v>
      </c>
      <c r="B44" s="196">
        <f t="shared" si="9"/>
        <v>8055</v>
      </c>
      <c r="C44" s="196">
        <f t="shared" si="9"/>
        <v>7934</v>
      </c>
      <c r="D44" s="196">
        <f t="shared" si="9"/>
        <v>4533</v>
      </c>
      <c r="E44" s="196">
        <f t="shared" si="9"/>
        <v>0</v>
      </c>
      <c r="F44" s="196">
        <f t="shared" si="9"/>
        <v>0</v>
      </c>
      <c r="G44" s="196">
        <f t="shared" si="9"/>
        <v>0</v>
      </c>
      <c r="H44" s="196">
        <f t="shared" si="9"/>
        <v>0</v>
      </c>
      <c r="I44" s="196">
        <f t="shared" si="9"/>
        <v>36</v>
      </c>
      <c r="J44" s="196">
        <f t="shared" si="9"/>
        <v>0</v>
      </c>
      <c r="K44" s="196">
        <f t="shared" si="9"/>
        <v>0</v>
      </c>
      <c r="L44" s="196">
        <f t="shared" si="9"/>
        <v>13927</v>
      </c>
      <c r="M44" s="70">
        <f t="shared" si="3"/>
        <v>22018</v>
      </c>
      <c r="N44" s="196">
        <f t="shared" si="9"/>
        <v>19690</v>
      </c>
    </row>
    <row r="45" spans="1:14" ht="13.5" customHeight="1">
      <c r="A45" s="68" t="s">
        <v>136</v>
      </c>
      <c r="B45" s="196">
        <f t="shared" si="9"/>
        <v>8642</v>
      </c>
      <c r="C45" s="196">
        <f t="shared" si="9"/>
        <v>3547</v>
      </c>
      <c r="D45" s="196">
        <f t="shared" si="9"/>
        <v>5783</v>
      </c>
      <c r="E45" s="196">
        <f t="shared" si="9"/>
        <v>0</v>
      </c>
      <c r="F45" s="196">
        <f t="shared" si="9"/>
        <v>0</v>
      </c>
      <c r="G45" s="196">
        <f t="shared" si="9"/>
        <v>0</v>
      </c>
      <c r="H45" s="196">
        <f t="shared" si="9"/>
        <v>0</v>
      </c>
      <c r="I45" s="196">
        <f t="shared" si="9"/>
        <v>0</v>
      </c>
      <c r="J45" s="196">
        <f t="shared" si="9"/>
        <v>0</v>
      </c>
      <c r="K45" s="196">
        <f t="shared" si="9"/>
        <v>0</v>
      </c>
      <c r="L45" s="196">
        <f t="shared" si="9"/>
        <v>10342</v>
      </c>
      <c r="M45" s="70">
        <f t="shared" si="3"/>
        <v>18984</v>
      </c>
      <c r="N45" s="196">
        <f t="shared" si="9"/>
        <v>5829</v>
      </c>
    </row>
    <row r="46" spans="1:14" ht="13.5" customHeight="1">
      <c r="A46" s="68" t="s">
        <v>137</v>
      </c>
      <c r="B46" s="196">
        <f t="shared" si="9"/>
        <v>8215</v>
      </c>
      <c r="C46" s="196">
        <f t="shared" si="9"/>
        <v>166</v>
      </c>
      <c r="D46" s="196">
        <f t="shared" si="9"/>
        <v>1367</v>
      </c>
      <c r="E46" s="196">
        <f t="shared" si="9"/>
        <v>0</v>
      </c>
      <c r="F46" s="196">
        <f t="shared" si="9"/>
        <v>0</v>
      </c>
      <c r="G46" s="196">
        <f t="shared" si="9"/>
        <v>0</v>
      </c>
      <c r="H46" s="196">
        <f t="shared" si="9"/>
        <v>0</v>
      </c>
      <c r="I46" s="196">
        <f t="shared" si="9"/>
        <v>0</v>
      </c>
      <c r="J46" s="196">
        <f t="shared" si="9"/>
        <v>0</v>
      </c>
      <c r="K46" s="196">
        <f t="shared" si="9"/>
        <v>0</v>
      </c>
      <c r="L46" s="196">
        <f t="shared" si="9"/>
        <v>9592</v>
      </c>
      <c r="M46" s="70">
        <f t="shared" si="3"/>
        <v>17807</v>
      </c>
      <c r="N46" s="196">
        <f t="shared" si="9"/>
        <v>2322</v>
      </c>
    </row>
    <row r="47" spans="1:14" ht="13.5" customHeight="1">
      <c r="A47" s="68" t="s">
        <v>138</v>
      </c>
      <c r="B47" s="196">
        <f t="shared" si="9"/>
        <v>1435</v>
      </c>
      <c r="C47" s="196">
        <f t="shared" si="9"/>
        <v>346</v>
      </c>
      <c r="D47" s="196">
        <f t="shared" si="9"/>
        <v>833</v>
      </c>
      <c r="E47" s="196">
        <f t="shared" si="9"/>
        <v>0</v>
      </c>
      <c r="F47" s="196">
        <f t="shared" si="9"/>
        <v>0</v>
      </c>
      <c r="G47" s="196">
        <f t="shared" si="9"/>
        <v>0</v>
      </c>
      <c r="H47" s="196">
        <f t="shared" si="9"/>
        <v>0</v>
      </c>
      <c r="I47" s="196">
        <f t="shared" si="9"/>
        <v>0</v>
      </c>
      <c r="J47" s="196">
        <f t="shared" si="9"/>
        <v>0</v>
      </c>
      <c r="K47" s="196">
        <f t="shared" si="9"/>
        <v>0</v>
      </c>
      <c r="L47" s="196">
        <f t="shared" si="9"/>
        <v>3372</v>
      </c>
      <c r="M47" s="70">
        <f t="shared" si="3"/>
        <v>4807</v>
      </c>
      <c r="N47" s="196">
        <f t="shared" si="9"/>
        <v>1585</v>
      </c>
    </row>
    <row r="48" spans="1:14" ht="13.5" customHeight="1">
      <c r="A48" s="6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71"/>
      <c r="N48" s="39"/>
    </row>
    <row r="49" spans="1:14" ht="27" customHeight="1">
      <c r="A49" s="72" t="s">
        <v>40</v>
      </c>
      <c r="B49" s="73">
        <f>SUM(B50,B56)</f>
        <v>25717</v>
      </c>
      <c r="C49" s="73">
        <f t="shared" ref="C49:N49" si="10">SUM(C50,C56)</f>
        <v>16139</v>
      </c>
      <c r="D49" s="73">
        <f t="shared" si="10"/>
        <v>14918</v>
      </c>
      <c r="E49" s="73">
        <f t="shared" si="10"/>
        <v>0</v>
      </c>
      <c r="F49" s="73">
        <f t="shared" si="10"/>
        <v>107</v>
      </c>
      <c r="G49" s="73">
        <f t="shared" si="10"/>
        <v>0</v>
      </c>
      <c r="H49" s="73">
        <f t="shared" si="10"/>
        <v>0</v>
      </c>
      <c r="I49" s="73">
        <f t="shared" si="10"/>
        <v>0</v>
      </c>
      <c r="J49" s="73">
        <f t="shared" si="10"/>
        <v>3</v>
      </c>
      <c r="K49" s="73">
        <f t="shared" si="10"/>
        <v>84</v>
      </c>
      <c r="L49" s="73">
        <f t="shared" si="10"/>
        <v>147267</v>
      </c>
      <c r="M49" s="70">
        <f t="shared" si="3"/>
        <v>173178</v>
      </c>
      <c r="N49" s="73">
        <f t="shared" si="10"/>
        <v>123948</v>
      </c>
    </row>
    <row r="50" spans="1:14" ht="18" customHeight="1">
      <c r="A50" s="68" t="s">
        <v>139</v>
      </c>
      <c r="B50" s="74">
        <f>SUM(B51:B55)</f>
        <v>22552</v>
      </c>
      <c r="C50" s="74">
        <f t="shared" ref="C50:N50" si="11">SUM(C51:C55)</f>
        <v>15199</v>
      </c>
      <c r="D50" s="74">
        <f t="shared" si="11"/>
        <v>12001</v>
      </c>
      <c r="E50" s="74">
        <f t="shared" si="11"/>
        <v>0</v>
      </c>
      <c r="F50" s="74">
        <f t="shared" si="11"/>
        <v>107</v>
      </c>
      <c r="G50" s="74">
        <f t="shared" si="11"/>
        <v>0</v>
      </c>
      <c r="H50" s="74">
        <f t="shared" si="11"/>
        <v>0</v>
      </c>
      <c r="I50" s="74">
        <f t="shared" si="11"/>
        <v>0</v>
      </c>
      <c r="J50" s="74">
        <f t="shared" si="11"/>
        <v>3</v>
      </c>
      <c r="K50" s="74">
        <f t="shared" si="11"/>
        <v>84</v>
      </c>
      <c r="L50" s="74">
        <f t="shared" si="11"/>
        <v>131177</v>
      </c>
      <c r="M50" s="70">
        <f>SUM(B50,F50,H50:L50)</f>
        <v>153923</v>
      </c>
      <c r="N50" s="74">
        <f t="shared" si="11"/>
        <v>114851</v>
      </c>
    </row>
    <row r="51" spans="1:14" ht="17.25" customHeight="1">
      <c r="A51" s="68" t="s">
        <v>140</v>
      </c>
      <c r="B51" s="168">
        <v>3182</v>
      </c>
      <c r="C51" s="168">
        <v>2374</v>
      </c>
      <c r="D51" s="168">
        <v>1360</v>
      </c>
      <c r="E51" s="168">
        <v>0</v>
      </c>
      <c r="F51" s="168">
        <v>0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168">
        <v>27821</v>
      </c>
      <c r="M51" s="70">
        <f t="shared" ref="M51:M56" si="12">SUM(B51,F51,H51:L51)</f>
        <v>31003</v>
      </c>
      <c r="N51" s="168">
        <v>19873</v>
      </c>
    </row>
    <row r="52" spans="1:14" ht="16.5" customHeight="1">
      <c r="A52" s="68" t="s">
        <v>141</v>
      </c>
      <c r="B52" s="168">
        <v>7319</v>
      </c>
      <c r="C52" s="168">
        <v>6677</v>
      </c>
      <c r="D52" s="168">
        <v>3494</v>
      </c>
      <c r="E52" s="168">
        <v>0</v>
      </c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8">
        <v>1</v>
      </c>
      <c r="L52" s="168">
        <v>42312</v>
      </c>
      <c r="M52" s="70">
        <f t="shared" si="12"/>
        <v>49632</v>
      </c>
      <c r="N52" s="168">
        <v>27042</v>
      </c>
    </row>
    <row r="53" spans="1:14" ht="18.75" customHeight="1">
      <c r="A53" s="68" t="s">
        <v>142</v>
      </c>
      <c r="B53" s="11">
        <v>1576</v>
      </c>
      <c r="C53" s="11">
        <v>867</v>
      </c>
      <c r="D53" s="11">
        <v>1321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218">
        <v>0</v>
      </c>
      <c r="K53" s="11">
        <v>0</v>
      </c>
      <c r="L53" s="11">
        <v>14748</v>
      </c>
      <c r="M53" s="70">
        <f t="shared" si="12"/>
        <v>16324</v>
      </c>
      <c r="N53" s="11">
        <v>10664</v>
      </c>
    </row>
    <row r="54" spans="1:14" ht="18" customHeight="1">
      <c r="A54" s="68" t="s">
        <v>143</v>
      </c>
      <c r="B54" s="11">
        <v>2123</v>
      </c>
      <c r="C54" s="11">
        <v>2012</v>
      </c>
      <c r="D54" s="11">
        <v>864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218">
        <v>0</v>
      </c>
      <c r="K54" s="11">
        <v>0</v>
      </c>
      <c r="L54" s="11">
        <v>16709</v>
      </c>
      <c r="M54" s="70">
        <f t="shared" si="12"/>
        <v>18832</v>
      </c>
      <c r="N54" s="11">
        <v>35454</v>
      </c>
    </row>
    <row r="55" spans="1:14" ht="16.5" customHeight="1">
      <c r="A55" s="68" t="s">
        <v>144</v>
      </c>
      <c r="B55" s="11">
        <v>8352</v>
      </c>
      <c r="C55" s="11">
        <v>3269</v>
      </c>
      <c r="D55" s="11">
        <v>4962</v>
      </c>
      <c r="E55" s="11">
        <v>0</v>
      </c>
      <c r="F55" s="11">
        <v>107</v>
      </c>
      <c r="G55" s="11">
        <v>0</v>
      </c>
      <c r="H55" s="11">
        <v>0</v>
      </c>
      <c r="I55" s="11">
        <v>0</v>
      </c>
      <c r="J55" s="218">
        <v>3</v>
      </c>
      <c r="K55" s="11">
        <v>83</v>
      </c>
      <c r="L55" s="11">
        <v>29587</v>
      </c>
      <c r="M55" s="70">
        <f t="shared" si="12"/>
        <v>38132</v>
      </c>
      <c r="N55" s="11">
        <v>21818</v>
      </c>
    </row>
    <row r="56" spans="1:14" ht="17.25" customHeight="1">
      <c r="A56" s="68" t="s">
        <v>145</v>
      </c>
      <c r="B56" s="33">
        <v>3165</v>
      </c>
      <c r="C56" s="33">
        <v>940</v>
      </c>
      <c r="D56" s="33">
        <v>2917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16090</v>
      </c>
      <c r="M56" s="70">
        <f t="shared" si="12"/>
        <v>19255</v>
      </c>
      <c r="N56" s="154">
        <v>9097</v>
      </c>
    </row>
    <row r="57" spans="1:14">
      <c r="A57" s="68"/>
      <c r="B57" s="38"/>
      <c r="C57" s="38"/>
      <c r="D57" s="38"/>
      <c r="E57" s="38"/>
      <c r="F57" s="38"/>
      <c r="G57" s="38"/>
      <c r="H57" s="38"/>
      <c r="I57" s="38"/>
      <c r="J57" s="77"/>
      <c r="K57" s="38"/>
      <c r="L57" s="38"/>
      <c r="M57" s="70"/>
      <c r="N57" s="38"/>
    </row>
    <row r="58" spans="1:14" ht="30.75" customHeight="1">
      <c r="A58" s="72" t="s">
        <v>25</v>
      </c>
      <c r="B58" s="73">
        <f>SUM(B59:B93)</f>
        <v>45706</v>
      </c>
      <c r="C58" s="73">
        <f t="shared" ref="C58:L58" si="13">SUM(C59:C93)</f>
        <v>30265</v>
      </c>
      <c r="D58" s="73">
        <f t="shared" si="13"/>
        <v>18777</v>
      </c>
      <c r="E58" s="73">
        <f t="shared" si="13"/>
        <v>0</v>
      </c>
      <c r="F58" s="73">
        <f t="shared" si="13"/>
        <v>0</v>
      </c>
      <c r="G58" s="73">
        <f t="shared" si="13"/>
        <v>0</v>
      </c>
      <c r="H58" s="73">
        <f t="shared" si="13"/>
        <v>0</v>
      </c>
      <c r="I58" s="73">
        <f t="shared" si="13"/>
        <v>145</v>
      </c>
      <c r="J58" s="73">
        <f t="shared" si="13"/>
        <v>2</v>
      </c>
      <c r="K58" s="73">
        <f t="shared" si="13"/>
        <v>339</v>
      </c>
      <c r="L58" s="73">
        <f t="shared" si="13"/>
        <v>121928</v>
      </c>
      <c r="M58" s="78">
        <f>SUM(B58,F58,H58:L58)</f>
        <v>168120</v>
      </c>
      <c r="N58" s="73">
        <f>SUM(N59:N93)</f>
        <v>119693</v>
      </c>
    </row>
    <row r="59" spans="1:14">
      <c r="A59" s="68" t="s">
        <v>104</v>
      </c>
      <c r="B59" s="11">
        <v>1997</v>
      </c>
      <c r="C59" s="40">
        <v>298</v>
      </c>
      <c r="D59" s="11">
        <v>816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3560</v>
      </c>
      <c r="M59" s="70">
        <f t="shared" si="3"/>
        <v>5557</v>
      </c>
      <c r="N59" s="11">
        <v>2953</v>
      </c>
    </row>
    <row r="60" spans="1:14">
      <c r="A60" s="68" t="s">
        <v>105</v>
      </c>
      <c r="B60" s="165">
        <v>449</v>
      </c>
      <c r="C60" s="158">
        <v>449</v>
      </c>
      <c r="D60" s="165">
        <v>400</v>
      </c>
      <c r="E60" s="165">
        <v>0</v>
      </c>
      <c r="F60" s="165">
        <v>0</v>
      </c>
      <c r="G60" s="165">
        <v>0</v>
      </c>
      <c r="H60" s="165">
        <v>0</v>
      </c>
      <c r="I60" s="165">
        <v>0</v>
      </c>
      <c r="J60" s="165">
        <v>0</v>
      </c>
      <c r="K60" s="165">
        <v>0</v>
      </c>
      <c r="L60" s="165">
        <v>1671</v>
      </c>
      <c r="M60" s="70">
        <f t="shared" si="3"/>
        <v>2120</v>
      </c>
      <c r="N60" s="165">
        <v>859</v>
      </c>
    </row>
    <row r="61" spans="1:14">
      <c r="A61" s="68" t="s">
        <v>107</v>
      </c>
      <c r="B61" s="38">
        <v>19</v>
      </c>
      <c r="C61" s="38">
        <v>10</v>
      </c>
      <c r="D61" s="38">
        <v>10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2203</v>
      </c>
      <c r="M61" s="70">
        <f t="shared" si="3"/>
        <v>2222</v>
      </c>
      <c r="N61" s="34">
        <v>1236</v>
      </c>
    </row>
    <row r="62" spans="1:14">
      <c r="A62" s="68" t="s">
        <v>108</v>
      </c>
      <c r="B62" s="11">
        <v>1575</v>
      </c>
      <c r="C62" s="40">
        <v>1433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4</v>
      </c>
      <c r="J62" s="11">
        <v>0</v>
      </c>
      <c r="K62" s="11">
        <v>151</v>
      </c>
      <c r="L62" s="11">
        <v>11321</v>
      </c>
      <c r="M62" s="70">
        <f t="shared" si="3"/>
        <v>13051</v>
      </c>
      <c r="N62" s="11">
        <v>9921</v>
      </c>
    </row>
    <row r="63" spans="1:14">
      <c r="A63" s="68" t="s">
        <v>109</v>
      </c>
      <c r="B63" s="173">
        <v>252</v>
      </c>
      <c r="C63" s="157">
        <v>158</v>
      </c>
      <c r="D63" s="173">
        <v>0</v>
      </c>
      <c r="E63" s="173">
        <v>0</v>
      </c>
      <c r="F63" s="173">
        <v>0</v>
      </c>
      <c r="G63" s="173">
        <v>0</v>
      </c>
      <c r="H63" s="173">
        <v>0</v>
      </c>
      <c r="I63" s="173">
        <v>0</v>
      </c>
      <c r="J63" s="173">
        <v>0</v>
      </c>
      <c r="K63" s="173">
        <v>0</v>
      </c>
      <c r="L63" s="173">
        <v>1749</v>
      </c>
      <c r="M63" s="70">
        <f t="shared" si="3"/>
        <v>2001</v>
      </c>
      <c r="N63" s="173">
        <v>1677</v>
      </c>
    </row>
    <row r="64" spans="1:14">
      <c r="A64" s="68" t="s">
        <v>110</v>
      </c>
      <c r="B64" s="165">
        <v>661</v>
      </c>
      <c r="C64" s="158">
        <v>661</v>
      </c>
      <c r="D64" s="165">
        <v>360</v>
      </c>
      <c r="E64" s="165">
        <v>0</v>
      </c>
      <c r="F64" s="165">
        <v>0</v>
      </c>
      <c r="G64" s="165">
        <v>0</v>
      </c>
      <c r="H64" s="165">
        <v>0</v>
      </c>
      <c r="I64" s="165">
        <v>0</v>
      </c>
      <c r="J64" s="165">
        <v>0</v>
      </c>
      <c r="K64" s="165">
        <v>38</v>
      </c>
      <c r="L64" s="165">
        <v>2640</v>
      </c>
      <c r="M64" s="70">
        <f t="shared" si="3"/>
        <v>3339</v>
      </c>
      <c r="N64" s="165">
        <v>2973</v>
      </c>
    </row>
    <row r="65" spans="1:15">
      <c r="A65" s="68" t="s">
        <v>111</v>
      </c>
      <c r="B65" s="165">
        <v>331</v>
      </c>
      <c r="C65" s="158">
        <v>305</v>
      </c>
      <c r="D65" s="165">
        <v>0</v>
      </c>
      <c r="E65" s="165">
        <v>0</v>
      </c>
      <c r="F65" s="165">
        <v>0</v>
      </c>
      <c r="G65" s="165">
        <v>0</v>
      </c>
      <c r="H65" s="165">
        <v>0</v>
      </c>
      <c r="I65" s="165">
        <v>0</v>
      </c>
      <c r="J65" s="165">
        <v>0</v>
      </c>
      <c r="K65" s="165">
        <v>0</v>
      </c>
      <c r="L65" s="165">
        <v>4346</v>
      </c>
      <c r="M65" s="70">
        <f t="shared" si="3"/>
        <v>4677</v>
      </c>
      <c r="N65" s="165">
        <v>4199</v>
      </c>
    </row>
    <row r="66" spans="1:15">
      <c r="A66" s="68" t="s">
        <v>112</v>
      </c>
      <c r="B66" s="165">
        <v>579</v>
      </c>
      <c r="C66" s="158">
        <v>0</v>
      </c>
      <c r="D66" s="165">
        <v>0</v>
      </c>
      <c r="E66" s="165">
        <v>0</v>
      </c>
      <c r="F66" s="165">
        <v>0</v>
      </c>
      <c r="G66" s="165">
        <v>0</v>
      </c>
      <c r="H66" s="165">
        <v>0</v>
      </c>
      <c r="I66" s="165">
        <v>0</v>
      </c>
      <c r="J66" s="165">
        <v>0</v>
      </c>
      <c r="K66" s="165">
        <v>0</v>
      </c>
      <c r="L66" s="165">
        <v>2247</v>
      </c>
      <c r="M66" s="70">
        <f t="shared" si="3"/>
        <v>2826</v>
      </c>
      <c r="N66" s="165">
        <v>2415</v>
      </c>
    </row>
    <row r="67" spans="1:15">
      <c r="A67" s="68" t="s">
        <v>113</v>
      </c>
      <c r="B67" s="11">
        <v>568</v>
      </c>
      <c r="C67" s="11">
        <v>1329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931</v>
      </c>
      <c r="M67" s="70">
        <f t="shared" si="3"/>
        <v>1499</v>
      </c>
      <c r="N67" s="11">
        <v>1329</v>
      </c>
    </row>
    <row r="68" spans="1:15">
      <c r="A68" s="68" t="s">
        <v>114</v>
      </c>
      <c r="B68" s="38">
        <v>617</v>
      </c>
      <c r="C68" s="38">
        <v>546</v>
      </c>
      <c r="D68" s="38">
        <v>245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1895</v>
      </c>
      <c r="M68" s="70">
        <f t="shared" si="3"/>
        <v>2512</v>
      </c>
      <c r="N68" s="34">
        <v>1503</v>
      </c>
    </row>
    <row r="69" spans="1:15">
      <c r="A69" s="68" t="s">
        <v>115</v>
      </c>
      <c r="B69" s="38">
        <v>856</v>
      </c>
      <c r="C69" s="38">
        <v>855</v>
      </c>
      <c r="D69" s="38">
        <v>666</v>
      </c>
      <c r="E69" s="38">
        <v>0</v>
      </c>
      <c r="F69" s="38">
        <v>0</v>
      </c>
      <c r="G69" s="38">
        <v>0</v>
      </c>
      <c r="H69" s="38">
        <v>0</v>
      </c>
      <c r="I69" s="38">
        <v>67</v>
      </c>
      <c r="J69" s="38">
        <v>0</v>
      </c>
      <c r="K69" s="38">
        <v>25</v>
      </c>
      <c r="L69" s="38">
        <v>4174</v>
      </c>
      <c r="M69" s="70">
        <f t="shared" si="3"/>
        <v>5122</v>
      </c>
      <c r="N69" s="34">
        <v>4137</v>
      </c>
    </row>
    <row r="70" spans="1:15">
      <c r="A70" s="68" t="s">
        <v>116</v>
      </c>
      <c r="B70" s="165">
        <v>0</v>
      </c>
      <c r="C70" s="165">
        <v>0</v>
      </c>
      <c r="D70" s="165">
        <v>0</v>
      </c>
      <c r="E70" s="165">
        <v>0</v>
      </c>
      <c r="F70" s="165"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70">
        <f t="shared" si="3"/>
        <v>0</v>
      </c>
      <c r="N70" s="165">
        <v>0</v>
      </c>
    </row>
    <row r="71" spans="1:15">
      <c r="A71" s="68" t="s">
        <v>117</v>
      </c>
      <c r="B71" s="38">
        <v>184</v>
      </c>
      <c r="C71" s="38">
        <v>64</v>
      </c>
      <c r="D71" s="38">
        <v>143</v>
      </c>
      <c r="E71" s="38">
        <v>0</v>
      </c>
      <c r="F71" s="38">
        <v>0</v>
      </c>
      <c r="G71" s="38">
        <v>0</v>
      </c>
      <c r="H71" s="38">
        <v>0</v>
      </c>
      <c r="I71" s="38">
        <v>1</v>
      </c>
      <c r="J71" s="38">
        <v>0</v>
      </c>
      <c r="K71" s="38">
        <v>61</v>
      </c>
      <c r="L71" s="38">
        <v>3870</v>
      </c>
      <c r="M71" s="70">
        <f t="shared" si="3"/>
        <v>4116</v>
      </c>
      <c r="N71" s="38">
        <v>2285</v>
      </c>
    </row>
    <row r="72" spans="1:15">
      <c r="A72" s="68" t="s">
        <v>118</v>
      </c>
      <c r="B72" s="38">
        <v>67</v>
      </c>
      <c r="C72" s="38">
        <v>67</v>
      </c>
      <c r="D72" s="38">
        <v>15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3566</v>
      </c>
      <c r="M72" s="70">
        <f t="shared" si="3"/>
        <v>3633</v>
      </c>
      <c r="N72" s="34">
        <v>2440</v>
      </c>
    </row>
    <row r="73" spans="1:15">
      <c r="A73" s="68" t="s">
        <v>119</v>
      </c>
      <c r="B73" s="38">
        <v>7883</v>
      </c>
      <c r="C73" s="38">
        <v>7047</v>
      </c>
      <c r="D73" s="38">
        <v>3971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48</v>
      </c>
      <c r="L73" s="38">
        <v>5588</v>
      </c>
      <c r="M73" s="70">
        <f t="shared" si="3"/>
        <v>13519</v>
      </c>
      <c r="N73" s="34">
        <v>11591</v>
      </c>
    </row>
    <row r="74" spans="1:15">
      <c r="A74" s="68" t="s">
        <v>120</v>
      </c>
      <c r="B74" s="38">
        <v>219</v>
      </c>
      <c r="C74" s="38">
        <v>219</v>
      </c>
      <c r="D74" s="38">
        <v>115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2</v>
      </c>
      <c r="K74" s="38">
        <v>0</v>
      </c>
      <c r="L74" s="38">
        <v>1959</v>
      </c>
      <c r="M74" s="70">
        <f t="shared" si="3"/>
        <v>2180</v>
      </c>
      <c r="N74" s="34">
        <v>1403</v>
      </c>
    </row>
    <row r="75" spans="1:15">
      <c r="A75" s="68" t="s">
        <v>121</v>
      </c>
      <c r="B75" s="165">
        <v>1040</v>
      </c>
      <c r="C75" s="165">
        <v>957</v>
      </c>
      <c r="D75" s="165">
        <v>0</v>
      </c>
      <c r="E75" s="165">
        <v>0</v>
      </c>
      <c r="F75" s="165">
        <v>0</v>
      </c>
      <c r="G75" s="165">
        <v>0</v>
      </c>
      <c r="H75" s="165">
        <v>0</v>
      </c>
      <c r="I75" s="165">
        <v>9</v>
      </c>
      <c r="J75" s="165">
        <v>0</v>
      </c>
      <c r="K75" s="165">
        <v>0</v>
      </c>
      <c r="L75" s="165">
        <v>2573</v>
      </c>
      <c r="M75" s="70">
        <f t="shared" ref="M75:M93" si="14">SUM(B75,F75,H75:L75)</f>
        <v>3622</v>
      </c>
      <c r="N75" s="165">
        <v>3463</v>
      </c>
    </row>
    <row r="76" spans="1:15">
      <c r="A76" s="68" t="s">
        <v>122</v>
      </c>
      <c r="B76" s="165">
        <v>1318</v>
      </c>
      <c r="C76" s="165">
        <v>1308</v>
      </c>
      <c r="D76" s="165">
        <v>361</v>
      </c>
      <c r="E76" s="165">
        <v>0</v>
      </c>
      <c r="F76" s="165">
        <v>0</v>
      </c>
      <c r="G76" s="165">
        <v>0</v>
      </c>
      <c r="H76" s="165">
        <v>0</v>
      </c>
      <c r="I76" s="165">
        <v>0</v>
      </c>
      <c r="J76" s="165">
        <v>0</v>
      </c>
      <c r="K76" s="165">
        <v>0</v>
      </c>
      <c r="L76" s="165">
        <v>3686</v>
      </c>
      <c r="M76" s="70">
        <f t="shared" si="14"/>
        <v>5004</v>
      </c>
      <c r="N76" s="165">
        <v>4994</v>
      </c>
    </row>
    <row r="77" spans="1:15">
      <c r="A77" s="68" t="s">
        <v>123</v>
      </c>
      <c r="B77" s="11">
        <v>423</v>
      </c>
      <c r="C77" s="11">
        <v>283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2436</v>
      </c>
      <c r="M77" s="70">
        <f t="shared" si="14"/>
        <v>2859</v>
      </c>
      <c r="N77" s="11">
        <v>2263</v>
      </c>
      <c r="O77" s="56"/>
    </row>
    <row r="78" spans="1:15">
      <c r="A78" s="68" t="s">
        <v>124</v>
      </c>
      <c r="B78" s="165">
        <v>803</v>
      </c>
      <c r="C78" s="165">
        <v>803</v>
      </c>
      <c r="D78" s="165">
        <v>623</v>
      </c>
      <c r="E78" s="165">
        <v>0</v>
      </c>
      <c r="F78" s="165">
        <v>0</v>
      </c>
      <c r="G78" s="165">
        <v>0</v>
      </c>
      <c r="H78" s="165">
        <v>0</v>
      </c>
      <c r="I78" s="165">
        <v>0</v>
      </c>
      <c r="J78" s="165">
        <v>0</v>
      </c>
      <c r="K78" s="165">
        <v>0</v>
      </c>
      <c r="L78" s="165">
        <v>2585</v>
      </c>
      <c r="M78" s="70">
        <f t="shared" si="14"/>
        <v>3388</v>
      </c>
      <c r="N78" s="165">
        <v>3388</v>
      </c>
      <c r="O78" s="56"/>
    </row>
    <row r="79" spans="1:15">
      <c r="A79" s="68" t="s">
        <v>125</v>
      </c>
      <c r="B79" s="38">
        <v>125</v>
      </c>
      <c r="C79" s="38">
        <v>122</v>
      </c>
      <c r="D79" s="38">
        <v>125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2362</v>
      </c>
      <c r="M79" s="70">
        <f t="shared" si="14"/>
        <v>2487</v>
      </c>
      <c r="N79" s="34">
        <v>1299</v>
      </c>
    </row>
    <row r="80" spans="1:15">
      <c r="A80" s="68" t="s">
        <v>126</v>
      </c>
      <c r="B80" s="11">
        <v>1046</v>
      </c>
      <c r="C80" s="11">
        <v>1042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4968</v>
      </c>
      <c r="M80" s="70">
        <f t="shared" si="14"/>
        <v>6014</v>
      </c>
      <c r="N80" s="11">
        <v>5300</v>
      </c>
    </row>
    <row r="81" spans="1:14">
      <c r="A81" s="68" t="s">
        <v>127</v>
      </c>
      <c r="B81" s="38">
        <v>1199</v>
      </c>
      <c r="C81" s="38">
        <v>970</v>
      </c>
      <c r="D81" s="38">
        <v>373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1923</v>
      </c>
      <c r="M81" s="70">
        <f t="shared" si="14"/>
        <v>3122</v>
      </c>
      <c r="N81" s="34">
        <v>2105</v>
      </c>
    </row>
    <row r="82" spans="1:14">
      <c r="A82" s="68" t="s">
        <v>128</v>
      </c>
      <c r="B82" s="38">
        <v>758</v>
      </c>
      <c r="C82" s="38">
        <v>724</v>
      </c>
      <c r="D82" s="38">
        <v>338</v>
      </c>
      <c r="E82" s="38">
        <v>0</v>
      </c>
      <c r="F82" s="38">
        <v>0</v>
      </c>
      <c r="G82" s="38">
        <v>0</v>
      </c>
      <c r="H82" s="38">
        <v>0</v>
      </c>
      <c r="I82" s="38">
        <v>12</v>
      </c>
      <c r="J82" s="38">
        <v>0</v>
      </c>
      <c r="K82" s="38">
        <v>0</v>
      </c>
      <c r="L82" s="38">
        <v>2054</v>
      </c>
      <c r="M82" s="70">
        <f t="shared" si="14"/>
        <v>2824</v>
      </c>
      <c r="N82" s="38">
        <v>2418</v>
      </c>
    </row>
    <row r="83" spans="1:14">
      <c r="A83" s="68" t="s">
        <v>129</v>
      </c>
      <c r="B83" s="155">
        <v>157</v>
      </c>
      <c r="C83" s="155"/>
      <c r="D83" s="155"/>
      <c r="E83" s="155"/>
      <c r="F83" s="155"/>
      <c r="G83" s="155"/>
      <c r="H83" s="155"/>
      <c r="I83" s="155"/>
      <c r="J83" s="155"/>
      <c r="K83" s="155"/>
      <c r="L83" s="155">
        <v>2438</v>
      </c>
      <c r="M83" s="70">
        <f t="shared" si="14"/>
        <v>2595</v>
      </c>
      <c r="N83" s="156">
        <v>2293</v>
      </c>
    </row>
    <row r="84" spans="1:14">
      <c r="A84" s="68" t="s">
        <v>130</v>
      </c>
      <c r="B84" s="38">
        <v>2565</v>
      </c>
      <c r="C84" s="38">
        <v>2557</v>
      </c>
      <c r="D84" s="38">
        <v>1316</v>
      </c>
      <c r="E84" s="38">
        <v>0</v>
      </c>
      <c r="F84" s="38">
        <v>0</v>
      </c>
      <c r="G84" s="38">
        <v>0</v>
      </c>
      <c r="H84" s="38">
        <v>0</v>
      </c>
      <c r="I84" s="38">
        <v>2</v>
      </c>
      <c r="J84" s="38">
        <v>0</v>
      </c>
      <c r="K84" s="38">
        <v>0</v>
      </c>
      <c r="L84" s="38">
        <v>10505</v>
      </c>
      <c r="M84" s="70">
        <f t="shared" si="14"/>
        <v>13072</v>
      </c>
      <c r="N84" s="34">
        <v>11684</v>
      </c>
    </row>
    <row r="85" spans="1:14">
      <c r="A85" s="68" t="s">
        <v>102</v>
      </c>
      <c r="B85" s="165">
        <v>1770</v>
      </c>
      <c r="C85" s="165">
        <v>0</v>
      </c>
      <c r="D85" s="165">
        <v>1243</v>
      </c>
      <c r="E85" s="165">
        <v>0</v>
      </c>
      <c r="F85" s="165">
        <v>0</v>
      </c>
      <c r="G85" s="165">
        <v>0</v>
      </c>
      <c r="H85" s="165">
        <v>0</v>
      </c>
      <c r="I85" s="165">
        <v>0</v>
      </c>
      <c r="J85" s="165">
        <v>0</v>
      </c>
      <c r="K85" s="165">
        <v>16</v>
      </c>
      <c r="L85" s="165">
        <v>5217</v>
      </c>
      <c r="M85" s="70">
        <f t="shared" si="14"/>
        <v>7003</v>
      </c>
      <c r="N85" s="165">
        <v>6328</v>
      </c>
    </row>
    <row r="86" spans="1:14">
      <c r="A86" s="68" t="s">
        <v>131</v>
      </c>
      <c r="B86" s="38">
        <v>891</v>
      </c>
      <c r="C86" s="38">
        <v>842</v>
      </c>
      <c r="D86" s="38">
        <v>264</v>
      </c>
      <c r="E86" s="38"/>
      <c r="F86" s="38"/>
      <c r="G86" s="38"/>
      <c r="H86" s="38"/>
      <c r="I86" s="38"/>
      <c r="J86" s="38"/>
      <c r="K86" s="38"/>
      <c r="L86" s="38">
        <v>1899</v>
      </c>
      <c r="M86" s="70">
        <f t="shared" si="14"/>
        <v>2790</v>
      </c>
      <c r="N86" s="38">
        <v>2721</v>
      </c>
    </row>
    <row r="87" spans="1:14">
      <c r="A87" s="68" t="s">
        <v>132</v>
      </c>
      <c r="B87" s="165">
        <v>279</v>
      </c>
      <c r="C87" s="165">
        <v>0</v>
      </c>
      <c r="D87" s="165">
        <v>221</v>
      </c>
      <c r="E87" s="165">
        <v>0</v>
      </c>
      <c r="F87" s="165">
        <v>0</v>
      </c>
      <c r="G87" s="165">
        <v>0</v>
      </c>
      <c r="H87" s="165">
        <v>0</v>
      </c>
      <c r="I87" s="165">
        <v>14</v>
      </c>
      <c r="J87" s="165">
        <v>0</v>
      </c>
      <c r="K87" s="165">
        <v>0</v>
      </c>
      <c r="L87" s="165">
        <v>1752</v>
      </c>
      <c r="M87" s="70">
        <f t="shared" si="14"/>
        <v>2045</v>
      </c>
      <c r="N87" s="165">
        <v>1419</v>
      </c>
    </row>
    <row r="88" spans="1:14">
      <c r="A88" s="68" t="s">
        <v>133</v>
      </c>
      <c r="B88" s="165">
        <v>1714</v>
      </c>
      <c r="C88" s="165">
        <v>50</v>
      </c>
      <c r="D88" s="165">
        <v>0</v>
      </c>
      <c r="E88" s="165">
        <v>0</v>
      </c>
      <c r="F88" s="165">
        <v>0</v>
      </c>
      <c r="G88" s="165">
        <v>0</v>
      </c>
      <c r="H88" s="165">
        <v>0</v>
      </c>
      <c r="I88" s="165">
        <v>0</v>
      </c>
      <c r="J88" s="165">
        <v>0</v>
      </c>
      <c r="K88" s="165">
        <v>0</v>
      </c>
      <c r="L88" s="165">
        <v>3314</v>
      </c>
      <c r="M88" s="70">
        <f t="shared" si="14"/>
        <v>5028</v>
      </c>
      <c r="N88" s="165">
        <v>395</v>
      </c>
    </row>
    <row r="89" spans="1:14">
      <c r="A89" s="68" t="s">
        <v>134</v>
      </c>
      <c r="B89" s="38">
        <v>91</v>
      </c>
      <c r="C89" s="38">
        <v>91</v>
      </c>
      <c r="D89" s="38">
        <v>62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711</v>
      </c>
      <c r="M89" s="70">
        <f t="shared" si="14"/>
        <v>802</v>
      </c>
      <c r="N89" s="34">
        <v>802</v>
      </c>
    </row>
    <row r="90" spans="1:14">
      <c r="A90" s="68" t="s">
        <v>135</v>
      </c>
      <c r="B90" s="38">
        <v>3500</v>
      </c>
      <c r="C90" s="38">
        <v>3392</v>
      </c>
      <c r="D90" s="38">
        <v>1505</v>
      </c>
      <c r="E90" s="38">
        <v>0</v>
      </c>
      <c r="F90" s="38">
        <v>0</v>
      </c>
      <c r="G90" s="38">
        <v>0</v>
      </c>
      <c r="H90" s="38">
        <v>0</v>
      </c>
      <c r="I90" s="38">
        <v>36</v>
      </c>
      <c r="J90" s="38">
        <v>0</v>
      </c>
      <c r="K90" s="38">
        <v>0</v>
      </c>
      <c r="L90" s="38">
        <v>8813</v>
      </c>
      <c r="M90" s="70">
        <f t="shared" si="14"/>
        <v>12349</v>
      </c>
      <c r="N90" s="38">
        <v>10360</v>
      </c>
    </row>
    <row r="91" spans="1:14">
      <c r="A91" s="68" t="s">
        <v>136</v>
      </c>
      <c r="B91" s="165">
        <v>6147</v>
      </c>
      <c r="C91" s="165">
        <v>3352</v>
      </c>
      <c r="D91" s="165">
        <v>4360</v>
      </c>
      <c r="E91" s="165">
        <v>0</v>
      </c>
      <c r="F91" s="165">
        <v>0</v>
      </c>
      <c r="G91" s="165">
        <v>0</v>
      </c>
      <c r="H91" s="165">
        <v>0</v>
      </c>
      <c r="I91" s="165">
        <v>0</v>
      </c>
      <c r="J91" s="165">
        <v>0</v>
      </c>
      <c r="K91" s="165">
        <v>0</v>
      </c>
      <c r="L91" s="165">
        <v>4831</v>
      </c>
      <c r="M91" s="70">
        <f t="shared" si="14"/>
        <v>10978</v>
      </c>
      <c r="N91" s="165">
        <v>4616</v>
      </c>
    </row>
    <row r="92" spans="1:14">
      <c r="A92" s="68" t="s">
        <v>137</v>
      </c>
      <c r="B92" s="165">
        <v>5031</v>
      </c>
      <c r="C92" s="165">
        <v>45</v>
      </c>
      <c r="D92" s="165">
        <v>829</v>
      </c>
      <c r="E92" s="165">
        <v>0</v>
      </c>
      <c r="F92" s="165">
        <v>0</v>
      </c>
      <c r="G92" s="165">
        <v>0</v>
      </c>
      <c r="H92" s="165">
        <v>0</v>
      </c>
      <c r="I92" s="165">
        <v>0</v>
      </c>
      <c r="J92" s="165">
        <v>0</v>
      </c>
      <c r="K92" s="165">
        <v>0</v>
      </c>
      <c r="L92" s="165">
        <v>5717</v>
      </c>
      <c r="M92" s="70">
        <f t="shared" si="14"/>
        <v>10748</v>
      </c>
      <c r="N92" s="165">
        <v>1785</v>
      </c>
    </row>
    <row r="93" spans="1:14">
      <c r="A93" s="68" t="s">
        <v>138</v>
      </c>
      <c r="B93" s="165">
        <v>592</v>
      </c>
      <c r="C93" s="165">
        <v>286</v>
      </c>
      <c r="D93" s="165">
        <v>416</v>
      </c>
      <c r="E93" s="165">
        <v>0</v>
      </c>
      <c r="F93" s="165">
        <v>0</v>
      </c>
      <c r="G93" s="165">
        <v>0</v>
      </c>
      <c r="H93" s="165">
        <v>0</v>
      </c>
      <c r="I93" s="165">
        <v>0</v>
      </c>
      <c r="J93" s="165">
        <v>0</v>
      </c>
      <c r="K93" s="165">
        <v>0</v>
      </c>
      <c r="L93" s="165">
        <v>2424</v>
      </c>
      <c r="M93" s="70">
        <f t="shared" si="14"/>
        <v>3016</v>
      </c>
      <c r="N93" s="165">
        <v>1139</v>
      </c>
    </row>
    <row r="94" spans="1:14">
      <c r="A94" s="6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70"/>
      <c r="N94" s="38"/>
    </row>
    <row r="95" spans="1:14" ht="24">
      <c r="A95" s="72" t="s">
        <v>38</v>
      </c>
      <c r="B95" s="79">
        <f>SUM(B96:B130)</f>
        <v>97848</v>
      </c>
      <c r="C95" s="79">
        <f t="shared" ref="C95:L95" si="15">SUM(C96:C130)</f>
        <v>84299</v>
      </c>
      <c r="D95" s="79">
        <f t="shared" si="15"/>
        <v>37802</v>
      </c>
      <c r="E95" s="79">
        <f t="shared" si="15"/>
        <v>0</v>
      </c>
      <c r="F95" s="79">
        <f t="shared" si="15"/>
        <v>1</v>
      </c>
      <c r="G95" s="79">
        <f t="shared" si="15"/>
        <v>0</v>
      </c>
      <c r="H95" s="79">
        <f t="shared" si="15"/>
        <v>0</v>
      </c>
      <c r="I95" s="79">
        <f t="shared" si="15"/>
        <v>93</v>
      </c>
      <c r="J95" s="79">
        <f t="shared" si="15"/>
        <v>30</v>
      </c>
      <c r="K95" s="79">
        <f t="shared" si="15"/>
        <v>888</v>
      </c>
      <c r="L95" s="79">
        <f t="shared" si="15"/>
        <v>189256</v>
      </c>
      <c r="M95" s="78">
        <f t="shared" ref="M95:M130" si="16">SUM(B95,F95,H95:L95)</f>
        <v>288116</v>
      </c>
      <c r="N95" s="79">
        <f>SUM(N96:N130)</f>
        <v>241635</v>
      </c>
    </row>
    <row r="96" spans="1:14">
      <c r="A96" s="68" t="s">
        <v>104</v>
      </c>
      <c r="B96" s="11">
        <v>7397</v>
      </c>
      <c r="C96" s="40">
        <v>7202</v>
      </c>
      <c r="D96" s="11">
        <v>3455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6662</v>
      </c>
      <c r="M96" s="70">
        <f t="shared" si="16"/>
        <v>14059</v>
      </c>
      <c r="N96" s="11">
        <v>13499</v>
      </c>
    </row>
    <row r="97" spans="1:14">
      <c r="A97" s="68" t="s">
        <v>105</v>
      </c>
      <c r="B97" s="33">
        <v>647</v>
      </c>
      <c r="C97" s="38">
        <v>647</v>
      </c>
      <c r="D97" s="33">
        <v>565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1428</v>
      </c>
      <c r="M97" s="70">
        <f t="shared" si="16"/>
        <v>2075</v>
      </c>
      <c r="N97" s="33">
        <v>1848</v>
      </c>
    </row>
    <row r="98" spans="1:14">
      <c r="A98" s="68" t="s">
        <v>107</v>
      </c>
      <c r="B98" s="38">
        <v>166</v>
      </c>
      <c r="C98" s="38">
        <v>126</v>
      </c>
      <c r="D98" s="38">
        <v>107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6388</v>
      </c>
      <c r="M98" s="70">
        <f t="shared" si="16"/>
        <v>6554</v>
      </c>
      <c r="N98" s="38">
        <v>4856</v>
      </c>
    </row>
    <row r="99" spans="1:14">
      <c r="A99" s="68" t="s">
        <v>108</v>
      </c>
      <c r="B99" s="11">
        <v>2318</v>
      </c>
      <c r="C99" s="40">
        <v>2003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8322</v>
      </c>
      <c r="M99" s="70">
        <f t="shared" si="16"/>
        <v>10640</v>
      </c>
      <c r="N99" s="40">
        <v>8645</v>
      </c>
    </row>
    <row r="100" spans="1:14">
      <c r="A100" s="68" t="s">
        <v>109</v>
      </c>
      <c r="B100" s="165">
        <v>3811</v>
      </c>
      <c r="C100" s="158">
        <v>3660</v>
      </c>
      <c r="D100" s="165">
        <v>0</v>
      </c>
      <c r="E100" s="165">
        <v>0</v>
      </c>
      <c r="F100" s="165">
        <v>0</v>
      </c>
      <c r="G100" s="165">
        <v>0</v>
      </c>
      <c r="H100" s="165">
        <v>0</v>
      </c>
      <c r="I100" s="165">
        <v>1</v>
      </c>
      <c r="J100" s="165">
        <v>0</v>
      </c>
      <c r="K100" s="165">
        <v>0</v>
      </c>
      <c r="L100" s="165">
        <v>4732</v>
      </c>
      <c r="M100" s="70">
        <f t="shared" si="16"/>
        <v>8544</v>
      </c>
      <c r="N100" s="165">
        <v>8195</v>
      </c>
    </row>
    <row r="101" spans="1:14">
      <c r="A101" s="68" t="s">
        <v>110</v>
      </c>
      <c r="B101" s="165">
        <v>5795</v>
      </c>
      <c r="C101" s="158">
        <v>5556</v>
      </c>
      <c r="D101" s="165">
        <v>2476</v>
      </c>
      <c r="E101" s="165">
        <v>0</v>
      </c>
      <c r="F101" s="165">
        <v>0</v>
      </c>
      <c r="G101" s="165">
        <v>0</v>
      </c>
      <c r="H101" s="165">
        <v>0</v>
      </c>
      <c r="I101" s="165">
        <v>0</v>
      </c>
      <c r="J101" s="165">
        <v>0</v>
      </c>
      <c r="K101" s="165">
        <v>21</v>
      </c>
      <c r="L101" s="165">
        <v>3904</v>
      </c>
      <c r="M101" s="70">
        <f t="shared" si="16"/>
        <v>9720</v>
      </c>
      <c r="N101" s="165">
        <v>8755</v>
      </c>
    </row>
    <row r="102" spans="1:14">
      <c r="A102" s="68" t="s">
        <v>111</v>
      </c>
      <c r="B102" s="165">
        <v>1810</v>
      </c>
      <c r="C102" s="158">
        <v>1746</v>
      </c>
      <c r="D102" s="165">
        <v>0</v>
      </c>
      <c r="E102" s="165">
        <v>0</v>
      </c>
      <c r="F102" s="165">
        <v>0</v>
      </c>
      <c r="G102" s="165">
        <v>0</v>
      </c>
      <c r="H102" s="165">
        <v>0</v>
      </c>
      <c r="I102" s="165">
        <v>0</v>
      </c>
      <c r="J102" s="165">
        <v>0</v>
      </c>
      <c r="K102" s="165">
        <v>5</v>
      </c>
      <c r="L102" s="165">
        <v>8388</v>
      </c>
      <c r="M102" s="70">
        <f t="shared" si="16"/>
        <v>10203</v>
      </c>
      <c r="N102" s="165">
        <v>9461</v>
      </c>
    </row>
    <row r="103" spans="1:14">
      <c r="A103" s="68" t="s">
        <v>112</v>
      </c>
      <c r="B103" s="165">
        <v>1993</v>
      </c>
      <c r="C103" s="158">
        <v>0</v>
      </c>
      <c r="D103" s="165">
        <v>0</v>
      </c>
      <c r="E103" s="165">
        <v>0</v>
      </c>
      <c r="F103" s="165">
        <v>0</v>
      </c>
      <c r="G103" s="165">
        <v>0</v>
      </c>
      <c r="H103" s="165">
        <v>0</v>
      </c>
      <c r="I103" s="165">
        <v>0</v>
      </c>
      <c r="J103" s="165">
        <v>0</v>
      </c>
      <c r="K103" s="165">
        <v>0</v>
      </c>
      <c r="L103" s="165">
        <v>4166</v>
      </c>
      <c r="M103" s="70">
        <f t="shared" si="16"/>
        <v>6159</v>
      </c>
      <c r="N103" s="165">
        <v>5461</v>
      </c>
    </row>
    <row r="104" spans="1:14">
      <c r="A104" s="68" t="s">
        <v>113</v>
      </c>
      <c r="B104" s="11">
        <v>2893</v>
      </c>
      <c r="C104" s="11">
        <v>10377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8189</v>
      </c>
      <c r="M104" s="70">
        <f t="shared" si="16"/>
        <v>11082</v>
      </c>
      <c r="N104" s="11">
        <v>10465</v>
      </c>
    </row>
    <row r="105" spans="1:14">
      <c r="A105" s="68" t="s">
        <v>114</v>
      </c>
      <c r="B105" s="38">
        <v>2046</v>
      </c>
      <c r="C105" s="38">
        <v>2005</v>
      </c>
      <c r="D105" s="38">
        <v>959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15</v>
      </c>
      <c r="K105" s="38">
        <v>0</v>
      </c>
      <c r="L105" s="38">
        <v>4210</v>
      </c>
      <c r="M105" s="70">
        <f t="shared" si="16"/>
        <v>6271</v>
      </c>
      <c r="N105" s="157">
        <v>5383</v>
      </c>
    </row>
    <row r="106" spans="1:14">
      <c r="A106" s="68" t="s">
        <v>115</v>
      </c>
      <c r="B106" s="38">
        <v>1594</v>
      </c>
      <c r="C106" s="38">
        <v>1468</v>
      </c>
      <c r="D106" s="38">
        <v>774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6</v>
      </c>
      <c r="L106" s="38">
        <v>5078</v>
      </c>
      <c r="M106" s="70">
        <f t="shared" si="16"/>
        <v>6678</v>
      </c>
      <c r="N106" s="38">
        <v>6146</v>
      </c>
    </row>
    <row r="107" spans="1:14">
      <c r="A107" s="68" t="s">
        <v>116</v>
      </c>
      <c r="B107" s="165">
        <v>3168</v>
      </c>
      <c r="C107" s="165">
        <v>3147</v>
      </c>
      <c r="D107" s="165">
        <v>1751</v>
      </c>
      <c r="E107" s="165">
        <v>0</v>
      </c>
      <c r="F107" s="165">
        <v>0</v>
      </c>
      <c r="G107" s="165">
        <v>0</v>
      </c>
      <c r="H107" s="165">
        <v>0</v>
      </c>
      <c r="I107" s="165">
        <v>4</v>
      </c>
      <c r="J107" s="165">
        <v>0</v>
      </c>
      <c r="K107" s="165">
        <v>9</v>
      </c>
      <c r="L107" s="165">
        <v>4695</v>
      </c>
      <c r="M107" s="70">
        <f t="shared" si="16"/>
        <v>7876</v>
      </c>
      <c r="N107" s="165">
        <v>6121</v>
      </c>
    </row>
    <row r="108" spans="1:14">
      <c r="A108" s="68" t="s">
        <v>117</v>
      </c>
      <c r="B108" s="38">
        <v>427</v>
      </c>
      <c r="C108" s="38">
        <v>296</v>
      </c>
      <c r="D108" s="38">
        <v>415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5107</v>
      </c>
      <c r="M108" s="70">
        <f t="shared" si="16"/>
        <v>5534</v>
      </c>
      <c r="N108" s="38">
        <v>4127</v>
      </c>
    </row>
    <row r="109" spans="1:14">
      <c r="A109" s="68" t="s">
        <v>118</v>
      </c>
      <c r="B109" s="38">
        <v>865</v>
      </c>
      <c r="C109" s="38">
        <v>849</v>
      </c>
      <c r="D109" s="38">
        <v>380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7136</v>
      </c>
      <c r="M109" s="70">
        <f t="shared" si="16"/>
        <v>8001</v>
      </c>
      <c r="N109" s="157">
        <v>6764</v>
      </c>
    </row>
    <row r="110" spans="1:14">
      <c r="A110" s="68" t="s">
        <v>119</v>
      </c>
      <c r="B110" s="38">
        <v>3987</v>
      </c>
      <c r="C110" s="38">
        <v>3869</v>
      </c>
      <c r="D110" s="38">
        <v>1621</v>
      </c>
      <c r="E110" s="38">
        <v>0</v>
      </c>
      <c r="F110" s="38">
        <v>1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4378</v>
      </c>
      <c r="M110" s="70">
        <f t="shared" si="16"/>
        <v>8366</v>
      </c>
      <c r="N110" s="157">
        <v>5998</v>
      </c>
    </row>
    <row r="111" spans="1:14">
      <c r="A111" s="68" t="s">
        <v>120</v>
      </c>
      <c r="B111" s="158">
        <v>1619</v>
      </c>
      <c r="C111" s="158">
        <v>1241</v>
      </c>
      <c r="D111" s="158">
        <v>1044</v>
      </c>
      <c r="E111" s="158">
        <v>0</v>
      </c>
      <c r="F111" s="158">
        <v>0</v>
      </c>
      <c r="G111" s="158">
        <v>0</v>
      </c>
      <c r="H111" s="158">
        <v>0</v>
      </c>
      <c r="I111" s="158">
        <v>1</v>
      </c>
      <c r="J111" s="158">
        <v>0</v>
      </c>
      <c r="K111" s="158">
        <v>0</v>
      </c>
      <c r="L111" s="158">
        <v>4167</v>
      </c>
      <c r="M111" s="70">
        <f t="shared" si="16"/>
        <v>5787</v>
      </c>
      <c r="N111" s="158">
        <v>4736</v>
      </c>
    </row>
    <row r="112" spans="1:14">
      <c r="A112" s="68" t="s">
        <v>121</v>
      </c>
      <c r="B112" s="165">
        <v>9203</v>
      </c>
      <c r="C112" s="165">
        <v>9109</v>
      </c>
      <c r="D112" s="165">
        <v>0</v>
      </c>
      <c r="E112" s="165">
        <v>0</v>
      </c>
      <c r="F112" s="165">
        <v>0</v>
      </c>
      <c r="G112" s="165">
        <v>0</v>
      </c>
      <c r="H112" s="165">
        <v>0</v>
      </c>
      <c r="I112" s="165">
        <v>9</v>
      </c>
      <c r="J112" s="165">
        <v>0</v>
      </c>
      <c r="K112" s="165">
        <v>23</v>
      </c>
      <c r="L112" s="165">
        <v>14656</v>
      </c>
      <c r="M112" s="70">
        <f t="shared" si="16"/>
        <v>23891</v>
      </c>
      <c r="N112" s="165">
        <v>22884</v>
      </c>
    </row>
    <row r="113" spans="1:15">
      <c r="A113" s="68" t="s">
        <v>122</v>
      </c>
      <c r="B113" s="165">
        <v>5287</v>
      </c>
      <c r="C113" s="165">
        <v>5057</v>
      </c>
      <c r="D113" s="165">
        <v>3618</v>
      </c>
      <c r="E113" s="165">
        <v>0</v>
      </c>
      <c r="F113" s="165">
        <v>0</v>
      </c>
      <c r="G113" s="165">
        <v>0</v>
      </c>
      <c r="H113" s="165">
        <v>0</v>
      </c>
      <c r="I113" s="165">
        <v>2</v>
      </c>
      <c r="J113" s="165">
        <v>3</v>
      </c>
      <c r="K113" s="165">
        <v>0</v>
      </c>
      <c r="L113" s="165">
        <v>11368</v>
      </c>
      <c r="M113" s="70">
        <f t="shared" si="16"/>
        <v>16660</v>
      </c>
      <c r="N113" s="165">
        <v>14891</v>
      </c>
    </row>
    <row r="114" spans="1:15">
      <c r="A114" s="68" t="s">
        <v>123</v>
      </c>
      <c r="B114" s="11">
        <v>1984</v>
      </c>
      <c r="C114" s="11">
        <v>1831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4</v>
      </c>
      <c r="J114" s="11">
        <v>0</v>
      </c>
      <c r="K114" s="11">
        <v>0</v>
      </c>
      <c r="L114" s="11">
        <v>2962</v>
      </c>
      <c r="M114" s="70">
        <f t="shared" si="16"/>
        <v>4950</v>
      </c>
      <c r="N114" s="11">
        <v>4462</v>
      </c>
      <c r="O114" s="55"/>
    </row>
    <row r="115" spans="1:15">
      <c r="A115" s="68" t="s">
        <v>124</v>
      </c>
      <c r="B115" s="165">
        <v>2135</v>
      </c>
      <c r="C115" s="165">
        <v>2126</v>
      </c>
      <c r="D115" s="165">
        <v>1622</v>
      </c>
      <c r="E115" s="165">
        <v>0</v>
      </c>
      <c r="F115" s="165">
        <v>0</v>
      </c>
      <c r="G115" s="165">
        <v>0</v>
      </c>
      <c r="H115" s="165">
        <v>0</v>
      </c>
      <c r="I115" s="165">
        <v>0</v>
      </c>
      <c r="J115" s="165">
        <v>0</v>
      </c>
      <c r="K115" s="165">
        <v>0</v>
      </c>
      <c r="L115" s="165">
        <v>3772</v>
      </c>
      <c r="M115" s="70">
        <f t="shared" si="16"/>
        <v>5907</v>
      </c>
      <c r="N115" s="165">
        <v>5898</v>
      </c>
    </row>
    <row r="116" spans="1:15">
      <c r="A116" s="68" t="s">
        <v>125</v>
      </c>
      <c r="B116" s="38">
        <v>266</v>
      </c>
      <c r="C116" s="38">
        <v>253</v>
      </c>
      <c r="D116" s="38">
        <v>199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2887</v>
      </c>
      <c r="M116" s="70">
        <f t="shared" si="16"/>
        <v>3153</v>
      </c>
      <c r="N116" s="157">
        <v>2091</v>
      </c>
    </row>
    <row r="117" spans="1:15">
      <c r="A117" s="68" t="s">
        <v>126</v>
      </c>
      <c r="B117" s="11">
        <v>2978</v>
      </c>
      <c r="C117" s="11">
        <v>2848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6641</v>
      </c>
      <c r="M117" s="70">
        <f t="shared" si="16"/>
        <v>9619</v>
      </c>
      <c r="N117" s="11">
        <v>9020</v>
      </c>
    </row>
    <row r="118" spans="1:15">
      <c r="A118" s="68" t="s">
        <v>127</v>
      </c>
      <c r="B118" s="38">
        <v>2466</v>
      </c>
      <c r="C118" s="38">
        <v>2028</v>
      </c>
      <c r="D118" s="38">
        <v>1741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5193</v>
      </c>
      <c r="M118" s="70">
        <f t="shared" si="16"/>
        <v>7659</v>
      </c>
      <c r="N118" s="157">
        <v>6292</v>
      </c>
    </row>
    <row r="119" spans="1:15">
      <c r="A119" s="68" t="s">
        <v>128</v>
      </c>
      <c r="B119" s="38">
        <v>2275</v>
      </c>
      <c r="C119" s="38">
        <v>1738</v>
      </c>
      <c r="D119" s="38">
        <v>1844</v>
      </c>
      <c r="E119" s="38">
        <v>0</v>
      </c>
      <c r="F119" s="38">
        <v>0</v>
      </c>
      <c r="G119" s="38">
        <v>0</v>
      </c>
      <c r="H119" s="38">
        <v>0</v>
      </c>
      <c r="I119" s="38">
        <v>3</v>
      </c>
      <c r="J119" s="38">
        <v>0</v>
      </c>
      <c r="K119" s="38">
        <v>18</v>
      </c>
      <c r="L119" s="38">
        <v>2751</v>
      </c>
      <c r="M119" s="70">
        <f t="shared" si="16"/>
        <v>5047</v>
      </c>
      <c r="N119" s="38">
        <v>4739</v>
      </c>
    </row>
    <row r="120" spans="1:15">
      <c r="A120" s="68" t="s">
        <v>129</v>
      </c>
      <c r="B120" s="159">
        <v>979</v>
      </c>
      <c r="C120" s="159"/>
      <c r="D120" s="159"/>
      <c r="E120" s="159"/>
      <c r="F120" s="159"/>
      <c r="G120" s="159"/>
      <c r="H120" s="159"/>
      <c r="I120" s="159"/>
      <c r="J120" s="159"/>
      <c r="K120" s="159"/>
      <c r="L120" s="159">
        <v>6103</v>
      </c>
      <c r="M120" s="70">
        <f t="shared" si="16"/>
        <v>7082</v>
      </c>
      <c r="N120" s="159">
        <v>6652</v>
      </c>
    </row>
    <row r="121" spans="1:15">
      <c r="A121" s="68" t="s">
        <v>130</v>
      </c>
      <c r="B121" s="38">
        <v>2766</v>
      </c>
      <c r="C121" s="38">
        <v>2619</v>
      </c>
      <c r="D121" s="38">
        <v>1316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12</v>
      </c>
      <c r="K121" s="38">
        <v>9</v>
      </c>
      <c r="L121" s="38">
        <v>4395</v>
      </c>
      <c r="M121" s="70">
        <f t="shared" si="16"/>
        <v>7182</v>
      </c>
      <c r="N121" s="157">
        <v>6777</v>
      </c>
    </row>
    <row r="122" spans="1:15" ht="12" customHeight="1">
      <c r="A122" s="68" t="s">
        <v>102</v>
      </c>
      <c r="B122" s="165">
        <v>5424</v>
      </c>
      <c r="C122" s="165">
        <v>0</v>
      </c>
      <c r="D122" s="165">
        <v>4564</v>
      </c>
      <c r="E122" s="165">
        <v>0</v>
      </c>
      <c r="F122" s="165">
        <v>0</v>
      </c>
      <c r="G122" s="165">
        <v>0</v>
      </c>
      <c r="H122" s="165">
        <v>0</v>
      </c>
      <c r="I122" s="165">
        <v>63</v>
      </c>
      <c r="J122" s="165">
        <v>0</v>
      </c>
      <c r="K122" s="165">
        <v>86</v>
      </c>
      <c r="L122" s="165">
        <v>9535</v>
      </c>
      <c r="M122" s="70">
        <f t="shared" si="16"/>
        <v>15108</v>
      </c>
      <c r="N122" s="165">
        <v>13734</v>
      </c>
    </row>
    <row r="123" spans="1:15">
      <c r="A123" s="68" t="s">
        <v>131</v>
      </c>
      <c r="B123" s="158">
        <v>4594</v>
      </c>
      <c r="C123" s="158">
        <v>4594</v>
      </c>
      <c r="D123" s="158">
        <v>1052</v>
      </c>
      <c r="E123" s="158"/>
      <c r="F123" s="158"/>
      <c r="G123" s="158"/>
      <c r="H123" s="158"/>
      <c r="I123" s="158"/>
      <c r="J123" s="158"/>
      <c r="K123" s="158"/>
      <c r="L123" s="158">
        <v>3241</v>
      </c>
      <c r="M123" s="70">
        <f t="shared" si="16"/>
        <v>7835</v>
      </c>
      <c r="N123" s="158">
        <v>7399</v>
      </c>
    </row>
    <row r="124" spans="1:15">
      <c r="A124" s="68" t="s">
        <v>132</v>
      </c>
      <c r="B124" s="165">
        <v>1682</v>
      </c>
      <c r="C124" s="165">
        <v>0</v>
      </c>
      <c r="D124" s="165">
        <v>1039</v>
      </c>
      <c r="E124" s="165">
        <v>0</v>
      </c>
      <c r="F124" s="165">
        <v>0</v>
      </c>
      <c r="G124" s="165">
        <v>0</v>
      </c>
      <c r="H124" s="165">
        <v>0</v>
      </c>
      <c r="I124" s="165">
        <v>0</v>
      </c>
      <c r="J124" s="165">
        <v>0</v>
      </c>
      <c r="K124" s="165">
        <v>0</v>
      </c>
      <c r="L124" s="165">
        <v>5132</v>
      </c>
      <c r="M124" s="70">
        <f t="shared" si="16"/>
        <v>6814</v>
      </c>
      <c r="N124" s="165">
        <v>6123</v>
      </c>
    </row>
    <row r="125" spans="1:15">
      <c r="A125" s="68" t="s">
        <v>133</v>
      </c>
      <c r="B125" s="165">
        <v>1660</v>
      </c>
      <c r="C125" s="165">
        <v>450</v>
      </c>
      <c r="D125" s="165">
        <v>0</v>
      </c>
      <c r="E125" s="165">
        <v>0</v>
      </c>
      <c r="F125" s="165">
        <v>0</v>
      </c>
      <c r="G125" s="165">
        <v>0</v>
      </c>
      <c r="H125" s="165">
        <v>0</v>
      </c>
      <c r="I125" s="165">
        <v>6</v>
      </c>
      <c r="J125" s="165">
        <v>0</v>
      </c>
      <c r="K125" s="165">
        <v>711</v>
      </c>
      <c r="L125" s="217">
        <v>3345</v>
      </c>
      <c r="M125" s="70">
        <f t="shared" si="16"/>
        <v>5722</v>
      </c>
      <c r="N125" s="217">
        <v>1610</v>
      </c>
    </row>
    <row r="126" spans="1:15">
      <c r="A126" s="68" t="s">
        <v>134</v>
      </c>
      <c r="B126" s="38">
        <v>2536</v>
      </c>
      <c r="C126" s="38">
        <v>2536</v>
      </c>
      <c r="D126" s="38">
        <v>1854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4877</v>
      </c>
      <c r="M126" s="70">
        <f t="shared" si="16"/>
        <v>7413</v>
      </c>
      <c r="N126" s="38">
        <v>7077</v>
      </c>
    </row>
    <row r="127" spans="1:15">
      <c r="A127" s="68" t="s">
        <v>135</v>
      </c>
      <c r="B127" s="38">
        <v>4555</v>
      </c>
      <c r="C127" s="38">
        <v>4542</v>
      </c>
      <c r="D127" s="38">
        <v>3028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5114</v>
      </c>
      <c r="M127" s="70">
        <f t="shared" si="16"/>
        <v>9669</v>
      </c>
      <c r="N127" s="38">
        <v>9330</v>
      </c>
    </row>
    <row r="128" spans="1:15">
      <c r="A128" s="68" t="s">
        <v>136</v>
      </c>
      <c r="B128" s="165">
        <v>2495</v>
      </c>
      <c r="C128" s="165">
        <v>195</v>
      </c>
      <c r="D128" s="165">
        <v>1423</v>
      </c>
      <c r="E128" s="165">
        <v>0</v>
      </c>
      <c r="F128" s="165">
        <v>0</v>
      </c>
      <c r="G128" s="165">
        <v>0</v>
      </c>
      <c r="H128" s="165">
        <v>0</v>
      </c>
      <c r="I128" s="165">
        <v>0</v>
      </c>
      <c r="J128" s="165">
        <v>0</v>
      </c>
      <c r="K128" s="165">
        <v>0</v>
      </c>
      <c r="L128" s="165">
        <v>5511</v>
      </c>
      <c r="M128" s="70">
        <f t="shared" si="16"/>
        <v>8006</v>
      </c>
      <c r="N128" s="165">
        <v>1213</v>
      </c>
    </row>
    <row r="129" spans="1:14">
      <c r="A129" s="68" t="s">
        <v>137</v>
      </c>
      <c r="B129" s="165">
        <v>3184</v>
      </c>
      <c r="C129" s="165">
        <v>121</v>
      </c>
      <c r="D129" s="165">
        <v>538</v>
      </c>
      <c r="E129" s="165">
        <v>0</v>
      </c>
      <c r="F129" s="165">
        <v>0</v>
      </c>
      <c r="G129" s="165">
        <v>0</v>
      </c>
      <c r="H129" s="165">
        <v>0</v>
      </c>
      <c r="I129" s="165">
        <v>0</v>
      </c>
      <c r="J129" s="165">
        <v>0</v>
      </c>
      <c r="K129" s="165">
        <v>0</v>
      </c>
      <c r="L129" s="165">
        <v>3875</v>
      </c>
      <c r="M129" s="70">
        <f t="shared" si="16"/>
        <v>7059</v>
      </c>
      <c r="N129" s="165">
        <v>537</v>
      </c>
    </row>
    <row r="130" spans="1:14">
      <c r="A130" s="68" t="s">
        <v>138</v>
      </c>
      <c r="B130" s="165">
        <v>843</v>
      </c>
      <c r="C130" s="165">
        <v>60</v>
      </c>
      <c r="D130" s="165">
        <v>417</v>
      </c>
      <c r="E130" s="165">
        <v>0</v>
      </c>
      <c r="F130" s="165">
        <v>0</v>
      </c>
      <c r="G130" s="165">
        <v>0</v>
      </c>
      <c r="H130" s="165">
        <v>0</v>
      </c>
      <c r="I130" s="165">
        <v>0</v>
      </c>
      <c r="J130" s="165">
        <v>0</v>
      </c>
      <c r="K130" s="165">
        <v>0</v>
      </c>
      <c r="L130" s="165">
        <v>948</v>
      </c>
      <c r="M130" s="70">
        <f t="shared" si="16"/>
        <v>1791</v>
      </c>
      <c r="N130" s="165">
        <v>446</v>
      </c>
    </row>
    <row r="131" spans="1:14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</row>
    <row r="132" spans="1:14">
      <c r="A132" s="57"/>
      <c r="B132" s="58"/>
      <c r="C132" s="57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</row>
    <row r="133" spans="1:14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</row>
    <row r="134" spans="1:14">
      <c r="A134" s="58"/>
      <c r="B134" s="58"/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</row>
    <row r="135" spans="1:14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</row>
    <row r="136" spans="1:14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</row>
    <row r="137" spans="1:14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</row>
    <row r="138" spans="1:14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</row>
  </sheetData>
  <sheetProtection password="8A6E" sheet="1" objects="1" scenarios="1"/>
  <mergeCells count="26">
    <mergeCell ref="D2:H2"/>
    <mergeCell ref="H5:H8"/>
    <mergeCell ref="I5:I8"/>
    <mergeCell ref="J5:J8"/>
    <mergeCell ref="K5:K8"/>
    <mergeCell ref="L5:L8"/>
    <mergeCell ref="D5:D8"/>
    <mergeCell ref="E5:E8"/>
    <mergeCell ref="F5:F8"/>
    <mergeCell ref="G5:G8"/>
    <mergeCell ref="C7:C8"/>
    <mergeCell ref="B3:E4"/>
    <mergeCell ref="A1:N1"/>
    <mergeCell ref="A2:A8"/>
    <mergeCell ref="F3:G4"/>
    <mergeCell ref="H3:H4"/>
    <mergeCell ref="I3:I4"/>
    <mergeCell ref="J3:J4"/>
    <mergeCell ref="K3:K4"/>
    <mergeCell ref="L3:L4"/>
    <mergeCell ref="M3:M4"/>
    <mergeCell ref="N3:N4"/>
    <mergeCell ref="M5:M8"/>
    <mergeCell ref="N5:N8"/>
    <mergeCell ref="B7:B8"/>
    <mergeCell ref="B5:C6"/>
  </mergeCells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C50:L50 N50" formulaRange="1"/>
    <ignoredError sqref="M49 M61 M12:M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C00000"/>
  </sheetPr>
  <dimension ref="A1:S148"/>
  <sheetViews>
    <sheetView zoomScale="120" zoomScaleNormal="120"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Q16" sqref="Q16"/>
    </sheetView>
  </sheetViews>
  <sheetFormatPr defaultRowHeight="12.75"/>
  <cols>
    <col min="1" max="1" width="20.5703125" customWidth="1"/>
    <col min="2" max="2" width="8.28515625" customWidth="1"/>
    <col min="3" max="3" width="9" customWidth="1"/>
    <col min="4" max="4" width="8.5703125" customWidth="1"/>
    <col min="5" max="5" width="8.42578125" customWidth="1"/>
    <col min="8" max="8" width="7.85546875" customWidth="1"/>
    <col min="9" max="9" width="8.28515625" customWidth="1"/>
    <col min="10" max="10" width="8.7109375" customWidth="1"/>
    <col min="11" max="11" width="8.42578125" customWidth="1"/>
    <col min="12" max="13" width="8.5703125" customWidth="1"/>
  </cols>
  <sheetData>
    <row r="1" spans="1:19" s="1" customFormat="1" ht="12.75" customHeight="1">
      <c r="A1" s="132"/>
      <c r="B1" s="234" t="s">
        <v>156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9" s="1" customFormat="1" ht="12.75" customHeight="1">
      <c r="A2" s="246" t="s">
        <v>170</v>
      </c>
      <c r="B2" s="8"/>
      <c r="C2" s="10"/>
      <c r="D2" s="283" t="s">
        <v>190</v>
      </c>
      <c r="E2" s="283"/>
      <c r="F2" s="283"/>
      <c r="G2" s="283"/>
      <c r="H2" s="283"/>
      <c r="I2" s="145">
        <f>'Tabelul 1'!M12</f>
        <v>2014</v>
      </c>
      <c r="J2" s="10"/>
      <c r="K2" s="10"/>
      <c r="L2" s="10"/>
      <c r="M2" s="10"/>
      <c r="N2" s="9"/>
    </row>
    <row r="3" spans="1:19" s="1" customFormat="1" ht="16.5" customHeight="1">
      <c r="A3" s="247"/>
      <c r="B3" s="238" t="s">
        <v>155</v>
      </c>
      <c r="C3" s="244"/>
      <c r="D3" s="244"/>
      <c r="E3" s="239"/>
      <c r="F3" s="238" t="s">
        <v>27</v>
      </c>
      <c r="G3" s="239"/>
      <c r="H3" s="246" t="s">
        <v>28</v>
      </c>
      <c r="I3" s="246" t="s">
        <v>29</v>
      </c>
      <c r="J3" s="246" t="s">
        <v>30</v>
      </c>
      <c r="K3" s="246" t="s">
        <v>31</v>
      </c>
      <c r="L3" s="246" t="s">
        <v>41</v>
      </c>
      <c r="M3" s="246" t="s">
        <v>6</v>
      </c>
      <c r="N3" s="246" t="s">
        <v>83</v>
      </c>
    </row>
    <row r="4" spans="1:19" s="1" customFormat="1" ht="11.25" customHeight="1">
      <c r="A4" s="247"/>
      <c r="B4" s="242"/>
      <c r="C4" s="245"/>
      <c r="D4" s="245"/>
      <c r="E4" s="243"/>
      <c r="F4" s="240"/>
      <c r="G4" s="241"/>
      <c r="H4" s="247"/>
      <c r="I4" s="247"/>
      <c r="J4" s="247"/>
      <c r="K4" s="247"/>
      <c r="L4" s="247"/>
      <c r="M4" s="247"/>
      <c r="N4" s="247"/>
    </row>
    <row r="5" spans="1:19" s="1" customFormat="1" ht="9.75">
      <c r="A5" s="247"/>
      <c r="B5" s="252" t="s">
        <v>13</v>
      </c>
      <c r="C5" s="252"/>
      <c r="D5" s="246" t="s">
        <v>42</v>
      </c>
      <c r="E5" s="246" t="s">
        <v>34</v>
      </c>
      <c r="F5" s="242"/>
      <c r="G5" s="243"/>
      <c r="H5" s="248"/>
      <c r="I5" s="248"/>
      <c r="J5" s="248"/>
      <c r="K5" s="248"/>
      <c r="L5" s="248"/>
      <c r="M5" s="248"/>
      <c r="N5" s="248"/>
    </row>
    <row r="6" spans="1:19" s="1" customFormat="1" ht="12" customHeight="1">
      <c r="A6" s="247"/>
      <c r="B6" s="286" t="s">
        <v>6</v>
      </c>
      <c r="C6" s="246" t="s">
        <v>83</v>
      </c>
      <c r="D6" s="247"/>
      <c r="E6" s="247"/>
      <c r="F6" s="286" t="s">
        <v>13</v>
      </c>
      <c r="G6" s="286" t="s">
        <v>43</v>
      </c>
      <c r="H6" s="286" t="s">
        <v>37</v>
      </c>
      <c r="I6" s="286" t="s">
        <v>37</v>
      </c>
      <c r="J6" s="286" t="s">
        <v>37</v>
      </c>
      <c r="K6" s="286" t="s">
        <v>13</v>
      </c>
      <c r="L6" s="286" t="s">
        <v>13</v>
      </c>
      <c r="M6" s="286" t="s">
        <v>37</v>
      </c>
      <c r="N6" s="286" t="s">
        <v>37</v>
      </c>
    </row>
    <row r="7" spans="1:19" s="1" customFormat="1" ht="10.5" customHeight="1">
      <c r="A7" s="248"/>
      <c r="B7" s="286"/>
      <c r="C7" s="248"/>
      <c r="D7" s="248"/>
      <c r="E7" s="248"/>
      <c r="F7" s="286"/>
      <c r="G7" s="286"/>
      <c r="H7" s="286"/>
      <c r="I7" s="286"/>
      <c r="J7" s="286"/>
      <c r="K7" s="286"/>
      <c r="L7" s="286"/>
      <c r="M7" s="286"/>
      <c r="N7" s="286"/>
    </row>
    <row r="8" spans="1:19" s="1" customFormat="1" ht="11.25" customHeight="1">
      <c r="A8" s="52" t="s">
        <v>24</v>
      </c>
      <c r="B8" s="122">
        <v>32</v>
      </c>
      <c r="C8" s="122">
        <v>33</v>
      </c>
      <c r="D8" s="122">
        <v>34</v>
      </c>
      <c r="E8" s="122">
        <v>35</v>
      </c>
      <c r="F8" s="122">
        <v>36</v>
      </c>
      <c r="G8" s="122">
        <v>37</v>
      </c>
      <c r="H8" s="122">
        <v>38</v>
      </c>
      <c r="I8" s="122">
        <v>39</v>
      </c>
      <c r="J8" s="122">
        <v>40</v>
      </c>
      <c r="K8" s="122">
        <v>41</v>
      </c>
      <c r="L8" s="122">
        <v>42</v>
      </c>
      <c r="M8" s="135">
        <v>43</v>
      </c>
      <c r="N8" s="122">
        <v>44</v>
      </c>
    </row>
    <row r="9" spans="1:19" s="59" customFormat="1" ht="51" customHeight="1">
      <c r="A9" s="88" t="s">
        <v>44</v>
      </c>
      <c r="B9" s="219">
        <f>SUM(B10:B46)</f>
        <v>558406</v>
      </c>
      <c r="C9" s="219">
        <f t="shared" ref="C9:N9" si="0">SUM(C10:C46)</f>
        <v>279003</v>
      </c>
      <c r="D9" s="219">
        <f t="shared" si="0"/>
        <v>216981</v>
      </c>
      <c r="E9" s="219">
        <f t="shared" si="0"/>
        <v>0</v>
      </c>
      <c r="F9" s="219">
        <f t="shared" si="0"/>
        <v>44</v>
      </c>
      <c r="G9" s="219">
        <f t="shared" si="0"/>
        <v>0</v>
      </c>
      <c r="H9" s="219">
        <f t="shared" si="0"/>
        <v>0</v>
      </c>
      <c r="I9" s="219">
        <f t="shared" si="0"/>
        <v>142</v>
      </c>
      <c r="J9" s="219">
        <f t="shared" si="0"/>
        <v>77</v>
      </c>
      <c r="K9" s="219">
        <f t="shared" si="0"/>
        <v>2421</v>
      </c>
      <c r="L9" s="219">
        <f t="shared" si="0"/>
        <v>1089228</v>
      </c>
      <c r="M9" s="201">
        <f t="shared" ref="M9:M73" si="1">SUM(B9,F9,H9:L9)</f>
        <v>1650318</v>
      </c>
      <c r="N9" s="219">
        <f t="shared" si="0"/>
        <v>1067816</v>
      </c>
    </row>
    <row r="10" spans="1:19" ht="13.5" customHeight="1">
      <c r="A10" s="106" t="s">
        <v>103</v>
      </c>
      <c r="B10" s="133">
        <f>B49</f>
        <v>108832</v>
      </c>
      <c r="C10" s="133">
        <f t="shared" ref="C10:N10" si="2">C49</f>
        <v>45344</v>
      </c>
      <c r="D10" s="133">
        <f t="shared" si="2"/>
        <v>49812</v>
      </c>
      <c r="E10" s="133">
        <f t="shared" si="2"/>
        <v>0</v>
      </c>
      <c r="F10" s="133">
        <f t="shared" si="2"/>
        <v>26</v>
      </c>
      <c r="G10" s="133">
        <f t="shared" si="2"/>
        <v>0</v>
      </c>
      <c r="H10" s="133">
        <f t="shared" si="2"/>
        <v>0</v>
      </c>
      <c r="I10" s="133">
        <f t="shared" si="2"/>
        <v>28</v>
      </c>
      <c r="J10" s="133">
        <f t="shared" si="2"/>
        <v>0</v>
      </c>
      <c r="K10" s="133">
        <f t="shared" si="2"/>
        <v>216</v>
      </c>
      <c r="L10" s="133">
        <f t="shared" si="2"/>
        <v>360039</v>
      </c>
      <c r="M10" s="70">
        <f t="shared" si="1"/>
        <v>469141</v>
      </c>
      <c r="N10" s="133">
        <f t="shared" si="2"/>
        <v>290028</v>
      </c>
    </row>
    <row r="11" spans="1:19" ht="15" customHeight="1">
      <c r="A11" s="24" t="s">
        <v>106</v>
      </c>
      <c r="B11" s="69">
        <f>B55</f>
        <v>9326</v>
      </c>
      <c r="C11" s="69">
        <f t="shared" ref="C11:N11" si="3">C55</f>
        <v>5814</v>
      </c>
      <c r="D11" s="69">
        <f t="shared" si="3"/>
        <v>4562</v>
      </c>
      <c r="E11" s="69">
        <f t="shared" si="3"/>
        <v>0</v>
      </c>
      <c r="F11" s="69">
        <f t="shared" si="3"/>
        <v>0</v>
      </c>
      <c r="G11" s="69">
        <f t="shared" si="3"/>
        <v>0</v>
      </c>
      <c r="H11" s="69">
        <f t="shared" si="3"/>
        <v>0</v>
      </c>
      <c r="I11" s="69">
        <f t="shared" si="3"/>
        <v>0</v>
      </c>
      <c r="J11" s="69">
        <f t="shared" si="3"/>
        <v>0</v>
      </c>
      <c r="K11" s="69">
        <f t="shared" si="3"/>
        <v>0</v>
      </c>
      <c r="L11" s="69">
        <f t="shared" si="3"/>
        <v>57603</v>
      </c>
      <c r="M11" s="70">
        <f t="shared" si="1"/>
        <v>66929</v>
      </c>
      <c r="N11" s="69">
        <f t="shared" si="3"/>
        <v>34266</v>
      </c>
    </row>
    <row r="12" spans="1:19" ht="15.75" customHeight="1">
      <c r="A12" s="24" t="s">
        <v>104</v>
      </c>
      <c r="B12" s="83">
        <f>SUM(B58,B95)</f>
        <v>16719</v>
      </c>
      <c r="C12" s="83">
        <f t="shared" ref="C12:N12" si="4">SUM(C58,C95)</f>
        <v>6530</v>
      </c>
      <c r="D12" s="83">
        <f t="shared" si="4"/>
        <v>5140</v>
      </c>
      <c r="E12" s="83">
        <f t="shared" si="4"/>
        <v>0</v>
      </c>
      <c r="F12" s="83">
        <f t="shared" si="4"/>
        <v>10</v>
      </c>
      <c r="G12" s="83">
        <f t="shared" si="4"/>
        <v>0</v>
      </c>
      <c r="H12" s="83">
        <f t="shared" si="4"/>
        <v>0</v>
      </c>
      <c r="I12" s="83">
        <f t="shared" si="4"/>
        <v>9</v>
      </c>
      <c r="J12" s="83">
        <f t="shared" si="4"/>
        <v>0</v>
      </c>
      <c r="K12" s="83">
        <f t="shared" si="4"/>
        <v>528</v>
      </c>
      <c r="L12" s="83">
        <f t="shared" si="4"/>
        <v>17447</v>
      </c>
      <c r="M12" s="70">
        <f t="shared" si="1"/>
        <v>34713</v>
      </c>
      <c r="N12" s="83">
        <f t="shared" si="4"/>
        <v>18893</v>
      </c>
      <c r="Q12" s="200"/>
      <c r="S12" s="200"/>
    </row>
    <row r="13" spans="1:19" ht="13.5" customHeight="1">
      <c r="A13" s="24" t="s">
        <v>105</v>
      </c>
      <c r="B13" s="83">
        <f t="shared" ref="B13:N46" si="5">SUM(B59,B96)</f>
        <v>784</v>
      </c>
      <c r="C13" s="83">
        <f t="shared" si="5"/>
        <v>784</v>
      </c>
      <c r="D13" s="83">
        <f t="shared" si="5"/>
        <v>124</v>
      </c>
      <c r="E13" s="83">
        <f t="shared" si="5"/>
        <v>0</v>
      </c>
      <c r="F13" s="83">
        <f t="shared" si="5"/>
        <v>0</v>
      </c>
      <c r="G13" s="83">
        <f t="shared" si="5"/>
        <v>0</v>
      </c>
      <c r="H13" s="83">
        <f t="shared" si="5"/>
        <v>0</v>
      </c>
      <c r="I13" s="83">
        <f t="shared" si="5"/>
        <v>0</v>
      </c>
      <c r="J13" s="83">
        <f t="shared" si="5"/>
        <v>0</v>
      </c>
      <c r="K13" s="83">
        <f t="shared" si="5"/>
        <v>0</v>
      </c>
      <c r="L13" s="83">
        <f t="shared" si="5"/>
        <v>4559</v>
      </c>
      <c r="M13" s="70">
        <f t="shared" si="1"/>
        <v>5343</v>
      </c>
      <c r="N13" s="83">
        <f t="shared" si="5"/>
        <v>4770</v>
      </c>
    </row>
    <row r="14" spans="1:19" ht="15" customHeight="1">
      <c r="A14" s="24" t="s">
        <v>107</v>
      </c>
      <c r="B14" s="83">
        <f t="shared" si="5"/>
        <v>4487</v>
      </c>
      <c r="C14" s="83">
        <f t="shared" si="5"/>
        <v>751</v>
      </c>
      <c r="D14" s="83">
        <f t="shared" si="5"/>
        <v>1871</v>
      </c>
      <c r="E14" s="83">
        <f t="shared" si="5"/>
        <v>0</v>
      </c>
      <c r="F14" s="83">
        <f t="shared" si="5"/>
        <v>0</v>
      </c>
      <c r="G14" s="83">
        <f t="shared" si="5"/>
        <v>0</v>
      </c>
      <c r="H14" s="83">
        <f t="shared" si="5"/>
        <v>0</v>
      </c>
      <c r="I14" s="83">
        <f t="shared" si="5"/>
        <v>0</v>
      </c>
      <c r="J14" s="83">
        <f t="shared" si="5"/>
        <v>0</v>
      </c>
      <c r="K14" s="83">
        <f t="shared" si="5"/>
        <v>40</v>
      </c>
      <c r="L14" s="83">
        <f t="shared" si="5"/>
        <v>9275</v>
      </c>
      <c r="M14" s="70">
        <f t="shared" si="1"/>
        <v>13802</v>
      </c>
      <c r="N14" s="83">
        <f t="shared" si="5"/>
        <v>7285</v>
      </c>
    </row>
    <row r="15" spans="1:19" ht="15" customHeight="1">
      <c r="A15" s="24" t="s">
        <v>108</v>
      </c>
      <c r="B15" s="83">
        <f t="shared" si="5"/>
        <v>9713</v>
      </c>
      <c r="C15" s="83">
        <f t="shared" si="5"/>
        <v>4275</v>
      </c>
      <c r="D15" s="83">
        <f t="shared" si="5"/>
        <v>0</v>
      </c>
      <c r="E15" s="83">
        <f t="shared" si="5"/>
        <v>0</v>
      </c>
      <c r="F15" s="83">
        <f t="shared" si="5"/>
        <v>0</v>
      </c>
      <c r="G15" s="83">
        <f t="shared" si="5"/>
        <v>0</v>
      </c>
      <c r="H15" s="83">
        <f t="shared" si="5"/>
        <v>0</v>
      </c>
      <c r="I15" s="83">
        <f t="shared" si="5"/>
        <v>0</v>
      </c>
      <c r="J15" s="83">
        <f t="shared" si="5"/>
        <v>0</v>
      </c>
      <c r="K15" s="83">
        <f t="shared" si="5"/>
        <v>0</v>
      </c>
      <c r="L15" s="83">
        <f t="shared" si="5"/>
        <v>30319</v>
      </c>
      <c r="M15" s="70">
        <f t="shared" si="1"/>
        <v>40032</v>
      </c>
      <c r="N15" s="83">
        <f t="shared" si="5"/>
        <v>16906</v>
      </c>
    </row>
    <row r="16" spans="1:19" ht="15" customHeight="1">
      <c r="A16" s="24" t="s">
        <v>109</v>
      </c>
      <c r="B16" s="83">
        <f t="shared" si="5"/>
        <v>20490</v>
      </c>
      <c r="C16" s="83">
        <f t="shared" si="5"/>
        <v>4705</v>
      </c>
      <c r="D16" s="83">
        <f t="shared" si="5"/>
        <v>0</v>
      </c>
      <c r="E16" s="83">
        <f t="shared" si="5"/>
        <v>0</v>
      </c>
      <c r="F16" s="83">
        <f t="shared" si="5"/>
        <v>0</v>
      </c>
      <c r="G16" s="83">
        <f t="shared" si="5"/>
        <v>0</v>
      </c>
      <c r="H16" s="83">
        <f t="shared" si="5"/>
        <v>0</v>
      </c>
      <c r="I16" s="83">
        <f t="shared" si="5"/>
        <v>0</v>
      </c>
      <c r="J16" s="83">
        <f t="shared" si="5"/>
        <v>0</v>
      </c>
      <c r="K16" s="83">
        <f t="shared" si="5"/>
        <v>0</v>
      </c>
      <c r="L16" s="83">
        <f t="shared" si="5"/>
        <v>19594</v>
      </c>
      <c r="M16" s="70">
        <f t="shared" si="1"/>
        <v>40084</v>
      </c>
      <c r="N16" s="83">
        <f t="shared" si="5"/>
        <v>36912</v>
      </c>
    </row>
    <row r="17" spans="1:17" ht="15" customHeight="1">
      <c r="A17" s="24" t="s">
        <v>110</v>
      </c>
      <c r="B17" s="83">
        <f t="shared" si="5"/>
        <v>7749</v>
      </c>
      <c r="C17" s="83">
        <f t="shared" si="5"/>
        <v>6795</v>
      </c>
      <c r="D17" s="83">
        <f t="shared" si="5"/>
        <v>3031</v>
      </c>
      <c r="E17" s="83">
        <f t="shared" si="5"/>
        <v>0</v>
      </c>
      <c r="F17" s="83">
        <f t="shared" si="5"/>
        <v>7</v>
      </c>
      <c r="G17" s="83">
        <f t="shared" si="5"/>
        <v>0</v>
      </c>
      <c r="H17" s="83">
        <f t="shared" si="5"/>
        <v>0</v>
      </c>
      <c r="I17" s="83">
        <f t="shared" si="5"/>
        <v>0</v>
      </c>
      <c r="J17" s="83">
        <f t="shared" si="5"/>
        <v>0</v>
      </c>
      <c r="K17" s="83">
        <f t="shared" si="5"/>
        <v>0</v>
      </c>
      <c r="L17" s="83">
        <f t="shared" si="5"/>
        <v>12755</v>
      </c>
      <c r="M17" s="70">
        <f t="shared" si="1"/>
        <v>20511</v>
      </c>
      <c r="N17" s="83">
        <f t="shared" si="5"/>
        <v>18920</v>
      </c>
    </row>
    <row r="18" spans="1:17" ht="15" customHeight="1">
      <c r="A18" s="24" t="s">
        <v>111</v>
      </c>
      <c r="B18" s="83">
        <f t="shared" si="5"/>
        <v>3865</v>
      </c>
      <c r="C18" s="83">
        <f t="shared" si="5"/>
        <v>2748</v>
      </c>
      <c r="D18" s="83">
        <f t="shared" si="5"/>
        <v>0</v>
      </c>
      <c r="E18" s="83">
        <f t="shared" si="5"/>
        <v>0</v>
      </c>
      <c r="F18" s="83">
        <f t="shared" si="5"/>
        <v>0</v>
      </c>
      <c r="G18" s="83">
        <f t="shared" si="5"/>
        <v>0</v>
      </c>
      <c r="H18" s="83">
        <f t="shared" si="5"/>
        <v>0</v>
      </c>
      <c r="I18" s="83">
        <f t="shared" si="5"/>
        <v>0</v>
      </c>
      <c r="J18" s="83">
        <f t="shared" si="5"/>
        <v>0</v>
      </c>
      <c r="K18" s="83">
        <f t="shared" si="5"/>
        <v>15</v>
      </c>
      <c r="L18" s="83">
        <f t="shared" si="5"/>
        <v>22619</v>
      </c>
      <c r="M18" s="70">
        <f t="shared" si="1"/>
        <v>26499</v>
      </c>
      <c r="N18" s="83">
        <f t="shared" si="5"/>
        <v>22542</v>
      </c>
    </row>
    <row r="19" spans="1:17" ht="15" customHeight="1">
      <c r="A19" s="24" t="s">
        <v>112</v>
      </c>
      <c r="B19" s="83">
        <f t="shared" si="5"/>
        <v>7576</v>
      </c>
      <c r="C19" s="83">
        <f t="shared" si="5"/>
        <v>0</v>
      </c>
      <c r="D19" s="83">
        <f t="shared" si="5"/>
        <v>0</v>
      </c>
      <c r="E19" s="83">
        <f t="shared" si="5"/>
        <v>0</v>
      </c>
      <c r="F19" s="83">
        <f t="shared" si="5"/>
        <v>0</v>
      </c>
      <c r="G19" s="83">
        <f t="shared" si="5"/>
        <v>0</v>
      </c>
      <c r="H19" s="83">
        <f t="shared" si="5"/>
        <v>0</v>
      </c>
      <c r="I19" s="83">
        <f t="shared" si="5"/>
        <v>13</v>
      </c>
      <c r="J19" s="83">
        <f t="shared" si="5"/>
        <v>74</v>
      </c>
      <c r="K19" s="83">
        <f t="shared" si="5"/>
        <v>0</v>
      </c>
      <c r="L19" s="83">
        <f t="shared" si="5"/>
        <v>22192</v>
      </c>
      <c r="M19" s="70">
        <f t="shared" si="1"/>
        <v>29855</v>
      </c>
      <c r="N19" s="83">
        <f t="shared" si="5"/>
        <v>24208</v>
      </c>
    </row>
    <row r="20" spans="1:17" ht="15" customHeight="1">
      <c r="A20" s="24" t="s">
        <v>113</v>
      </c>
      <c r="B20" s="83">
        <f t="shared" si="5"/>
        <v>12376</v>
      </c>
      <c r="C20" s="83">
        <f t="shared" si="5"/>
        <v>0</v>
      </c>
      <c r="D20" s="83">
        <f t="shared" si="5"/>
        <v>0</v>
      </c>
      <c r="E20" s="83">
        <f t="shared" si="5"/>
        <v>0</v>
      </c>
      <c r="F20" s="83">
        <f t="shared" si="5"/>
        <v>0</v>
      </c>
      <c r="G20" s="83">
        <f t="shared" si="5"/>
        <v>0</v>
      </c>
      <c r="H20" s="83">
        <f t="shared" si="5"/>
        <v>0</v>
      </c>
      <c r="I20" s="83">
        <f t="shared" si="5"/>
        <v>0</v>
      </c>
      <c r="J20" s="83">
        <f t="shared" si="5"/>
        <v>0</v>
      </c>
      <c r="K20" s="83">
        <f t="shared" si="5"/>
        <v>0</v>
      </c>
      <c r="L20" s="83">
        <f t="shared" si="5"/>
        <v>30144</v>
      </c>
      <c r="M20" s="70">
        <f t="shared" si="1"/>
        <v>42520</v>
      </c>
      <c r="N20" s="83">
        <f t="shared" si="5"/>
        <v>35087</v>
      </c>
    </row>
    <row r="21" spans="1:17" ht="15" customHeight="1">
      <c r="A21" s="24" t="s">
        <v>114</v>
      </c>
      <c r="B21" s="83">
        <f t="shared" si="5"/>
        <v>4315</v>
      </c>
      <c r="C21" s="83">
        <f t="shared" si="5"/>
        <v>2424</v>
      </c>
      <c r="D21" s="83">
        <f t="shared" si="5"/>
        <v>3341</v>
      </c>
      <c r="E21" s="83">
        <f t="shared" si="5"/>
        <v>0</v>
      </c>
      <c r="F21" s="83">
        <f t="shared" si="5"/>
        <v>0</v>
      </c>
      <c r="G21" s="83">
        <f t="shared" si="5"/>
        <v>0</v>
      </c>
      <c r="H21" s="83">
        <f t="shared" si="5"/>
        <v>0</v>
      </c>
      <c r="I21" s="83">
        <f t="shared" si="5"/>
        <v>0</v>
      </c>
      <c r="J21" s="83">
        <f t="shared" si="5"/>
        <v>0</v>
      </c>
      <c r="K21" s="83">
        <f t="shared" si="5"/>
        <v>0</v>
      </c>
      <c r="L21" s="83">
        <f t="shared" si="5"/>
        <v>4241</v>
      </c>
      <c r="M21" s="70">
        <f t="shared" si="1"/>
        <v>8556</v>
      </c>
      <c r="N21" s="83">
        <f t="shared" si="5"/>
        <v>5891</v>
      </c>
      <c r="Q21" s="134"/>
    </row>
    <row r="22" spans="1:17" ht="15" customHeight="1">
      <c r="A22" s="24" t="s">
        <v>115</v>
      </c>
      <c r="B22" s="83">
        <f t="shared" si="5"/>
        <v>60143</v>
      </c>
      <c r="C22" s="83">
        <f t="shared" si="5"/>
        <v>38312</v>
      </c>
      <c r="D22" s="83">
        <f t="shared" si="5"/>
        <v>17051</v>
      </c>
      <c r="E22" s="83">
        <f t="shared" si="5"/>
        <v>0</v>
      </c>
      <c r="F22" s="83">
        <f t="shared" si="5"/>
        <v>0</v>
      </c>
      <c r="G22" s="83">
        <f t="shared" si="5"/>
        <v>0</v>
      </c>
      <c r="H22" s="83">
        <f t="shared" si="5"/>
        <v>0</v>
      </c>
      <c r="I22" s="83">
        <f t="shared" si="5"/>
        <v>4</v>
      </c>
      <c r="J22" s="83">
        <f t="shared" si="5"/>
        <v>0</v>
      </c>
      <c r="K22" s="83">
        <f t="shared" si="5"/>
        <v>6</v>
      </c>
      <c r="L22" s="83">
        <f t="shared" si="5"/>
        <v>37441</v>
      </c>
      <c r="M22" s="70">
        <f t="shared" si="1"/>
        <v>97594</v>
      </c>
      <c r="N22" s="83">
        <f t="shared" si="5"/>
        <v>57569</v>
      </c>
    </row>
    <row r="23" spans="1:17" ht="15" customHeight="1">
      <c r="A23" s="24" t="s">
        <v>116</v>
      </c>
      <c r="B23" s="83">
        <f t="shared" si="5"/>
        <v>10834</v>
      </c>
      <c r="C23" s="83">
        <f t="shared" si="5"/>
        <v>9207</v>
      </c>
      <c r="D23" s="83">
        <f t="shared" si="5"/>
        <v>2986</v>
      </c>
      <c r="E23" s="83">
        <f t="shared" si="5"/>
        <v>0</v>
      </c>
      <c r="F23" s="83">
        <f t="shared" si="5"/>
        <v>0</v>
      </c>
      <c r="G23" s="83">
        <f t="shared" si="5"/>
        <v>0</v>
      </c>
      <c r="H23" s="83">
        <f t="shared" si="5"/>
        <v>0</v>
      </c>
      <c r="I23" s="83">
        <f t="shared" si="5"/>
        <v>0</v>
      </c>
      <c r="J23" s="83">
        <f t="shared" si="5"/>
        <v>0</v>
      </c>
      <c r="K23" s="83">
        <f t="shared" si="5"/>
        <v>0</v>
      </c>
      <c r="L23" s="83">
        <f t="shared" si="5"/>
        <v>14039</v>
      </c>
      <c r="M23" s="70">
        <f t="shared" si="1"/>
        <v>24873</v>
      </c>
      <c r="N23" s="83">
        <f t="shared" si="5"/>
        <v>18725</v>
      </c>
    </row>
    <row r="24" spans="1:17" ht="15" customHeight="1">
      <c r="A24" s="24" t="s">
        <v>117</v>
      </c>
      <c r="B24" s="83">
        <f t="shared" si="5"/>
        <v>29005</v>
      </c>
      <c r="C24" s="83">
        <f t="shared" si="5"/>
        <v>18061</v>
      </c>
      <c r="D24" s="83">
        <f t="shared" si="5"/>
        <v>11530</v>
      </c>
      <c r="E24" s="83">
        <f t="shared" si="5"/>
        <v>0</v>
      </c>
      <c r="F24" s="83">
        <f t="shared" si="5"/>
        <v>0</v>
      </c>
      <c r="G24" s="83">
        <f t="shared" si="5"/>
        <v>0</v>
      </c>
      <c r="H24" s="83">
        <f t="shared" si="5"/>
        <v>0</v>
      </c>
      <c r="I24" s="83">
        <f t="shared" si="5"/>
        <v>0</v>
      </c>
      <c r="J24" s="83">
        <f t="shared" si="5"/>
        <v>0</v>
      </c>
      <c r="K24" s="83">
        <f t="shared" si="5"/>
        <v>0</v>
      </c>
      <c r="L24" s="83">
        <f t="shared" si="5"/>
        <v>16944</v>
      </c>
      <c r="M24" s="70">
        <f t="shared" si="1"/>
        <v>45949</v>
      </c>
      <c r="N24" s="83">
        <f t="shared" si="5"/>
        <v>30297</v>
      </c>
    </row>
    <row r="25" spans="1:17" ht="15" customHeight="1">
      <c r="A25" s="24" t="s">
        <v>118</v>
      </c>
      <c r="B25" s="83">
        <f t="shared" si="5"/>
        <v>13273</v>
      </c>
      <c r="C25" s="83">
        <f t="shared" si="5"/>
        <v>3467</v>
      </c>
      <c r="D25" s="83">
        <f t="shared" si="5"/>
        <v>11512</v>
      </c>
      <c r="E25" s="83">
        <f t="shared" si="5"/>
        <v>0</v>
      </c>
      <c r="F25" s="83">
        <f t="shared" si="5"/>
        <v>0</v>
      </c>
      <c r="G25" s="83">
        <f t="shared" si="5"/>
        <v>0</v>
      </c>
      <c r="H25" s="83">
        <f t="shared" si="5"/>
        <v>0</v>
      </c>
      <c r="I25" s="83">
        <f t="shared" si="5"/>
        <v>0</v>
      </c>
      <c r="J25" s="83">
        <f t="shared" si="5"/>
        <v>0</v>
      </c>
      <c r="K25" s="83">
        <f t="shared" si="5"/>
        <v>0</v>
      </c>
      <c r="L25" s="83">
        <f t="shared" si="5"/>
        <v>17324</v>
      </c>
      <c r="M25" s="70">
        <f t="shared" si="1"/>
        <v>30597</v>
      </c>
      <c r="N25" s="83">
        <f t="shared" si="5"/>
        <v>16678</v>
      </c>
    </row>
    <row r="26" spans="1:17" ht="15" customHeight="1">
      <c r="A26" s="24" t="s">
        <v>119</v>
      </c>
      <c r="B26" s="83">
        <f t="shared" si="5"/>
        <v>23660</v>
      </c>
      <c r="C26" s="83">
        <f t="shared" si="5"/>
        <v>19338</v>
      </c>
      <c r="D26" s="83">
        <f t="shared" si="5"/>
        <v>9766</v>
      </c>
      <c r="E26" s="83">
        <f t="shared" si="5"/>
        <v>0</v>
      </c>
      <c r="F26" s="83">
        <f t="shared" si="5"/>
        <v>1</v>
      </c>
      <c r="G26" s="83">
        <f t="shared" si="5"/>
        <v>0</v>
      </c>
      <c r="H26" s="83">
        <f t="shared" si="5"/>
        <v>0</v>
      </c>
      <c r="I26" s="83">
        <f t="shared" si="5"/>
        <v>0</v>
      </c>
      <c r="J26" s="83">
        <f t="shared" si="5"/>
        <v>0</v>
      </c>
      <c r="K26" s="83">
        <f t="shared" si="5"/>
        <v>4</v>
      </c>
      <c r="L26" s="83">
        <f t="shared" si="5"/>
        <v>34256</v>
      </c>
      <c r="M26" s="70">
        <f t="shared" si="1"/>
        <v>57921</v>
      </c>
      <c r="N26" s="83">
        <f t="shared" si="5"/>
        <v>42442</v>
      </c>
    </row>
    <row r="27" spans="1:17" ht="15" customHeight="1">
      <c r="A27" s="24" t="s">
        <v>120</v>
      </c>
      <c r="B27" s="83">
        <f t="shared" si="5"/>
        <v>19958</v>
      </c>
      <c r="C27" s="83">
        <f t="shared" si="5"/>
        <v>16221</v>
      </c>
      <c r="D27" s="83">
        <f t="shared" si="5"/>
        <v>14753</v>
      </c>
      <c r="E27" s="83">
        <f t="shared" si="5"/>
        <v>0</v>
      </c>
      <c r="F27" s="83">
        <f t="shared" si="5"/>
        <v>0</v>
      </c>
      <c r="G27" s="83">
        <f t="shared" si="5"/>
        <v>0</v>
      </c>
      <c r="H27" s="83">
        <f t="shared" si="5"/>
        <v>0</v>
      </c>
      <c r="I27" s="83">
        <f t="shared" si="5"/>
        <v>0</v>
      </c>
      <c r="J27" s="83">
        <f t="shared" si="5"/>
        <v>0</v>
      </c>
      <c r="K27" s="83">
        <f t="shared" si="5"/>
        <v>0</v>
      </c>
      <c r="L27" s="83">
        <f t="shared" si="5"/>
        <v>14568</v>
      </c>
      <c r="M27" s="70">
        <f t="shared" si="1"/>
        <v>34526</v>
      </c>
      <c r="N27" s="83">
        <f t="shared" si="5"/>
        <v>30467</v>
      </c>
    </row>
    <row r="28" spans="1:17" ht="15" customHeight="1">
      <c r="A28" s="24" t="s">
        <v>121</v>
      </c>
      <c r="B28" s="83">
        <f t="shared" si="5"/>
        <v>21331</v>
      </c>
      <c r="C28" s="83">
        <f t="shared" si="5"/>
        <v>17388</v>
      </c>
      <c r="D28" s="83">
        <f t="shared" si="5"/>
        <v>0</v>
      </c>
      <c r="E28" s="83">
        <f t="shared" si="5"/>
        <v>0</v>
      </c>
      <c r="F28" s="83">
        <f t="shared" si="5"/>
        <v>0</v>
      </c>
      <c r="G28" s="83">
        <f t="shared" si="5"/>
        <v>0</v>
      </c>
      <c r="H28" s="83">
        <f t="shared" si="5"/>
        <v>0</v>
      </c>
      <c r="I28" s="83">
        <f t="shared" si="5"/>
        <v>26</v>
      </c>
      <c r="J28" s="83">
        <f t="shared" si="5"/>
        <v>0</v>
      </c>
      <c r="K28" s="83">
        <f t="shared" si="5"/>
        <v>455</v>
      </c>
      <c r="L28" s="83">
        <f t="shared" si="5"/>
        <v>36667</v>
      </c>
      <c r="M28" s="70">
        <f t="shared" si="1"/>
        <v>58479</v>
      </c>
      <c r="N28" s="83">
        <f t="shared" si="5"/>
        <v>45835</v>
      </c>
    </row>
    <row r="29" spans="1:17" ht="15" customHeight="1">
      <c r="A29" s="24" t="s">
        <v>122</v>
      </c>
      <c r="B29" s="83">
        <f t="shared" si="5"/>
        <v>13381</v>
      </c>
      <c r="C29" s="83">
        <f t="shared" si="5"/>
        <v>10894</v>
      </c>
      <c r="D29" s="83">
        <f t="shared" si="5"/>
        <v>8600</v>
      </c>
      <c r="E29" s="83">
        <f t="shared" si="5"/>
        <v>0</v>
      </c>
      <c r="F29" s="83">
        <f t="shared" si="5"/>
        <v>0</v>
      </c>
      <c r="G29" s="83">
        <f t="shared" si="5"/>
        <v>0</v>
      </c>
      <c r="H29" s="83">
        <f t="shared" si="5"/>
        <v>0</v>
      </c>
      <c r="I29" s="83">
        <f t="shared" si="5"/>
        <v>0</v>
      </c>
      <c r="J29" s="83">
        <f t="shared" si="5"/>
        <v>0</v>
      </c>
      <c r="K29" s="83">
        <f t="shared" si="5"/>
        <v>0</v>
      </c>
      <c r="L29" s="83">
        <f t="shared" si="5"/>
        <v>32001</v>
      </c>
      <c r="M29" s="70">
        <f t="shared" si="1"/>
        <v>45382</v>
      </c>
      <c r="N29" s="83">
        <f t="shared" si="5"/>
        <v>39926</v>
      </c>
    </row>
    <row r="30" spans="1:17" ht="15" customHeight="1">
      <c r="A30" s="24" t="s">
        <v>123</v>
      </c>
      <c r="B30" s="83">
        <f t="shared" si="5"/>
        <v>8588</v>
      </c>
      <c r="C30" s="83">
        <f t="shared" si="5"/>
        <v>4905</v>
      </c>
      <c r="D30" s="83">
        <f t="shared" si="5"/>
        <v>0</v>
      </c>
      <c r="E30" s="83">
        <f t="shared" si="5"/>
        <v>0</v>
      </c>
      <c r="F30" s="83">
        <f t="shared" si="5"/>
        <v>0</v>
      </c>
      <c r="G30" s="83">
        <f t="shared" si="5"/>
        <v>0</v>
      </c>
      <c r="H30" s="83">
        <f t="shared" si="5"/>
        <v>0</v>
      </c>
      <c r="I30" s="83">
        <f t="shared" si="5"/>
        <v>0</v>
      </c>
      <c r="J30" s="83">
        <f t="shared" si="5"/>
        <v>0</v>
      </c>
      <c r="K30" s="83">
        <f t="shared" si="5"/>
        <v>0</v>
      </c>
      <c r="L30" s="83">
        <f t="shared" si="5"/>
        <v>6766</v>
      </c>
      <c r="M30" s="70">
        <f t="shared" si="1"/>
        <v>15354</v>
      </c>
      <c r="N30" s="83">
        <f t="shared" si="5"/>
        <v>13963</v>
      </c>
    </row>
    <row r="31" spans="1:17" ht="15" customHeight="1">
      <c r="A31" s="24" t="s">
        <v>124</v>
      </c>
      <c r="B31" s="83">
        <f t="shared" si="5"/>
        <v>2757</v>
      </c>
      <c r="C31" s="83">
        <f t="shared" si="5"/>
        <v>2603</v>
      </c>
      <c r="D31" s="83">
        <f t="shared" si="5"/>
        <v>1272</v>
      </c>
      <c r="E31" s="83">
        <f t="shared" si="5"/>
        <v>0</v>
      </c>
      <c r="F31" s="83">
        <f t="shared" si="5"/>
        <v>0</v>
      </c>
      <c r="G31" s="83">
        <f t="shared" si="5"/>
        <v>0</v>
      </c>
      <c r="H31" s="83">
        <f t="shared" ref="H31:N31" si="6">SUM(H77,H114)</f>
        <v>0</v>
      </c>
      <c r="I31" s="83">
        <f t="shared" si="6"/>
        <v>0</v>
      </c>
      <c r="J31" s="83">
        <f t="shared" si="6"/>
        <v>0</v>
      </c>
      <c r="K31" s="83">
        <f t="shared" si="6"/>
        <v>0</v>
      </c>
      <c r="L31" s="83">
        <f t="shared" si="6"/>
        <v>14448</v>
      </c>
      <c r="M31" s="70">
        <f t="shared" si="1"/>
        <v>17205</v>
      </c>
      <c r="N31" s="83">
        <f t="shared" si="6"/>
        <v>17051</v>
      </c>
      <c r="O31" s="32"/>
    </row>
    <row r="32" spans="1:17" ht="15" customHeight="1">
      <c r="A32" s="24" t="s">
        <v>125</v>
      </c>
      <c r="B32" s="83">
        <f t="shared" si="5"/>
        <v>9834</v>
      </c>
      <c r="C32" s="83">
        <f t="shared" ref="C32:N34" si="7">SUM(C78,C115)</f>
        <v>5327</v>
      </c>
      <c r="D32" s="83">
        <f t="shared" si="7"/>
        <v>3904</v>
      </c>
      <c r="E32" s="83">
        <f t="shared" si="7"/>
        <v>0</v>
      </c>
      <c r="F32" s="83">
        <f t="shared" si="7"/>
        <v>0</v>
      </c>
      <c r="G32" s="83">
        <f t="shared" si="7"/>
        <v>0</v>
      </c>
      <c r="H32" s="83">
        <f t="shared" si="7"/>
        <v>0</v>
      </c>
      <c r="I32" s="83">
        <f t="shared" si="7"/>
        <v>0</v>
      </c>
      <c r="J32" s="83">
        <f t="shared" si="7"/>
        <v>0</v>
      </c>
      <c r="K32" s="83">
        <f t="shared" si="7"/>
        <v>102</v>
      </c>
      <c r="L32" s="83">
        <f t="shared" si="7"/>
        <v>6670</v>
      </c>
      <c r="M32" s="70">
        <f t="shared" si="1"/>
        <v>16606</v>
      </c>
      <c r="N32" s="83">
        <f t="shared" si="7"/>
        <v>8862</v>
      </c>
    </row>
    <row r="33" spans="1:16" ht="15" customHeight="1">
      <c r="A33" s="24" t="s">
        <v>126</v>
      </c>
      <c r="B33" s="83">
        <f t="shared" si="5"/>
        <v>14424</v>
      </c>
      <c r="C33" s="83">
        <f t="shared" si="7"/>
        <v>9402</v>
      </c>
      <c r="D33" s="83">
        <f t="shared" si="7"/>
        <v>0</v>
      </c>
      <c r="E33" s="83">
        <f t="shared" si="7"/>
        <v>0</v>
      </c>
      <c r="F33" s="83">
        <f t="shared" si="7"/>
        <v>0</v>
      </c>
      <c r="G33" s="83">
        <f t="shared" si="7"/>
        <v>0</v>
      </c>
      <c r="H33" s="83">
        <f t="shared" si="7"/>
        <v>0</v>
      </c>
      <c r="I33" s="83">
        <f t="shared" si="7"/>
        <v>0</v>
      </c>
      <c r="J33" s="83">
        <f t="shared" si="7"/>
        <v>0</v>
      </c>
      <c r="K33" s="83">
        <f t="shared" si="7"/>
        <v>0</v>
      </c>
      <c r="L33" s="83">
        <f t="shared" si="7"/>
        <v>39002</v>
      </c>
      <c r="M33" s="70">
        <f t="shared" si="1"/>
        <v>53426</v>
      </c>
      <c r="N33" s="83">
        <f t="shared" si="7"/>
        <v>42104</v>
      </c>
    </row>
    <row r="34" spans="1:16" ht="15" customHeight="1">
      <c r="A34" s="24" t="s">
        <v>127</v>
      </c>
      <c r="B34" s="83">
        <f t="shared" si="5"/>
        <v>11191</v>
      </c>
      <c r="C34" s="83">
        <f t="shared" si="7"/>
        <v>7799</v>
      </c>
      <c r="D34" s="83">
        <f t="shared" si="7"/>
        <v>7577</v>
      </c>
      <c r="E34" s="83">
        <f t="shared" si="7"/>
        <v>0</v>
      </c>
      <c r="F34" s="83">
        <f t="shared" si="7"/>
        <v>0</v>
      </c>
      <c r="G34" s="83">
        <f t="shared" si="7"/>
        <v>0</v>
      </c>
      <c r="H34" s="83">
        <f t="shared" si="7"/>
        <v>0</v>
      </c>
      <c r="I34" s="83">
        <f t="shared" si="7"/>
        <v>0</v>
      </c>
      <c r="J34" s="83">
        <f t="shared" si="7"/>
        <v>0</v>
      </c>
      <c r="K34" s="83">
        <f t="shared" si="7"/>
        <v>0</v>
      </c>
      <c r="L34" s="83">
        <f t="shared" si="7"/>
        <v>11379</v>
      </c>
      <c r="M34" s="70">
        <f t="shared" si="1"/>
        <v>22570</v>
      </c>
      <c r="N34" s="83">
        <f t="shared" si="7"/>
        <v>16858</v>
      </c>
    </row>
    <row r="35" spans="1:16" ht="15" customHeight="1">
      <c r="A35" s="24" t="s">
        <v>128</v>
      </c>
      <c r="B35" s="83">
        <f t="shared" ref="B35:N46" si="8">SUM(B81,B118)</f>
        <v>1860</v>
      </c>
      <c r="C35" s="83">
        <f t="shared" si="8"/>
        <v>1750</v>
      </c>
      <c r="D35" s="83">
        <f t="shared" si="8"/>
        <v>739</v>
      </c>
      <c r="E35" s="83">
        <f t="shared" si="8"/>
        <v>0</v>
      </c>
      <c r="F35" s="83">
        <f t="shared" si="8"/>
        <v>0</v>
      </c>
      <c r="G35" s="83">
        <f t="shared" si="8"/>
        <v>0</v>
      </c>
      <c r="H35" s="83">
        <f t="shared" si="8"/>
        <v>0</v>
      </c>
      <c r="I35" s="83">
        <f t="shared" si="8"/>
        <v>2</v>
      </c>
      <c r="J35" s="83">
        <f t="shared" si="8"/>
        <v>0</v>
      </c>
      <c r="K35" s="83">
        <f t="shared" si="8"/>
        <v>18</v>
      </c>
      <c r="L35" s="83">
        <f t="shared" si="8"/>
        <v>20448</v>
      </c>
      <c r="M35" s="70">
        <f t="shared" si="1"/>
        <v>22328</v>
      </c>
      <c r="N35" s="83">
        <f t="shared" si="8"/>
        <v>20548</v>
      </c>
    </row>
    <row r="36" spans="1:16" ht="15" customHeight="1">
      <c r="A36" s="24" t="s">
        <v>129</v>
      </c>
      <c r="B36" s="83">
        <f t="shared" si="8"/>
        <v>0</v>
      </c>
      <c r="C36" s="83">
        <f t="shared" si="8"/>
        <v>0</v>
      </c>
      <c r="D36" s="83">
        <f t="shared" si="8"/>
        <v>0</v>
      </c>
      <c r="E36" s="83">
        <f t="shared" si="8"/>
        <v>0</v>
      </c>
      <c r="F36" s="83">
        <f t="shared" si="8"/>
        <v>0</v>
      </c>
      <c r="G36" s="83">
        <f t="shared" si="8"/>
        <v>0</v>
      </c>
      <c r="H36" s="83">
        <f t="shared" si="8"/>
        <v>0</v>
      </c>
      <c r="I36" s="83">
        <f t="shared" si="8"/>
        <v>0</v>
      </c>
      <c r="J36" s="83">
        <f t="shared" si="8"/>
        <v>0</v>
      </c>
      <c r="K36" s="83">
        <f t="shared" si="8"/>
        <v>0</v>
      </c>
      <c r="L36" s="83">
        <f t="shared" si="8"/>
        <v>1709</v>
      </c>
      <c r="M36" s="70">
        <f t="shared" si="1"/>
        <v>1709</v>
      </c>
      <c r="N36" s="83">
        <f t="shared" si="8"/>
        <v>488</v>
      </c>
    </row>
    <row r="37" spans="1:16" ht="15" customHeight="1">
      <c r="A37" s="24" t="s">
        <v>130</v>
      </c>
      <c r="B37" s="83">
        <f t="shared" si="5"/>
        <v>14681</v>
      </c>
      <c r="C37" s="83">
        <f t="shared" si="8"/>
        <v>4864</v>
      </c>
      <c r="D37" s="83">
        <f t="shared" si="8"/>
        <v>8387</v>
      </c>
      <c r="E37" s="83">
        <f t="shared" si="8"/>
        <v>0</v>
      </c>
      <c r="F37" s="83">
        <f t="shared" si="8"/>
        <v>0</v>
      </c>
      <c r="G37" s="83">
        <f t="shared" si="8"/>
        <v>0</v>
      </c>
      <c r="H37" s="83">
        <f t="shared" si="8"/>
        <v>0</v>
      </c>
      <c r="I37" s="83">
        <f t="shared" si="8"/>
        <v>23</v>
      </c>
      <c r="J37" s="83">
        <f t="shared" si="8"/>
        <v>3</v>
      </c>
      <c r="K37" s="83">
        <f t="shared" si="8"/>
        <v>1</v>
      </c>
      <c r="L37" s="83">
        <f t="shared" si="8"/>
        <v>33707</v>
      </c>
      <c r="M37" s="70">
        <f t="shared" si="1"/>
        <v>48415</v>
      </c>
      <c r="N37" s="83">
        <f t="shared" si="8"/>
        <v>29700</v>
      </c>
    </row>
    <row r="38" spans="1:16" ht="15" customHeight="1">
      <c r="A38" s="11" t="s">
        <v>102</v>
      </c>
      <c r="B38" s="83">
        <f t="shared" si="5"/>
        <v>14085</v>
      </c>
      <c r="C38" s="83">
        <f t="shared" si="8"/>
        <v>0</v>
      </c>
      <c r="D38" s="83">
        <f t="shared" si="8"/>
        <v>6963</v>
      </c>
      <c r="E38" s="83">
        <f t="shared" si="8"/>
        <v>0</v>
      </c>
      <c r="F38" s="83">
        <f t="shared" si="8"/>
        <v>0</v>
      </c>
      <c r="G38" s="83">
        <f t="shared" si="8"/>
        <v>0</v>
      </c>
      <c r="H38" s="83">
        <f t="shared" si="8"/>
        <v>0</v>
      </c>
      <c r="I38" s="83">
        <f t="shared" si="8"/>
        <v>21</v>
      </c>
      <c r="J38" s="83">
        <f t="shared" si="8"/>
        <v>0</v>
      </c>
      <c r="K38" s="83">
        <f t="shared" si="8"/>
        <v>152</v>
      </c>
      <c r="L38" s="83">
        <f t="shared" si="8"/>
        <v>27958</v>
      </c>
      <c r="M38" s="70">
        <f t="shared" si="1"/>
        <v>42216</v>
      </c>
      <c r="N38" s="83">
        <f t="shared" si="8"/>
        <v>36950</v>
      </c>
      <c r="O38" s="15"/>
    </row>
    <row r="39" spans="1:16" ht="15" customHeight="1">
      <c r="A39" s="24" t="s">
        <v>131</v>
      </c>
      <c r="B39" s="83">
        <f t="shared" si="5"/>
        <v>4634</v>
      </c>
      <c r="C39" s="83">
        <f t="shared" si="8"/>
        <v>2818</v>
      </c>
      <c r="D39" s="83">
        <f t="shared" si="8"/>
        <v>1531</v>
      </c>
      <c r="E39" s="83">
        <f t="shared" si="8"/>
        <v>0</v>
      </c>
      <c r="F39" s="83">
        <f t="shared" si="8"/>
        <v>0</v>
      </c>
      <c r="G39" s="83">
        <f t="shared" si="8"/>
        <v>0</v>
      </c>
      <c r="H39" s="83">
        <f t="shared" si="8"/>
        <v>0</v>
      </c>
      <c r="I39" s="83">
        <f t="shared" si="8"/>
        <v>0</v>
      </c>
      <c r="J39" s="83">
        <f t="shared" si="8"/>
        <v>0</v>
      </c>
      <c r="K39" s="83">
        <f t="shared" si="8"/>
        <v>0</v>
      </c>
      <c r="L39" s="83">
        <f t="shared" si="8"/>
        <v>4676</v>
      </c>
      <c r="M39" s="70">
        <f t="shared" si="1"/>
        <v>9310</v>
      </c>
      <c r="N39" s="83">
        <f t="shared" si="8"/>
        <v>6988</v>
      </c>
    </row>
    <row r="40" spans="1:16" ht="15" customHeight="1">
      <c r="A40" s="24" t="s">
        <v>132</v>
      </c>
      <c r="B40" s="83">
        <f t="shared" si="5"/>
        <v>13712</v>
      </c>
      <c r="C40" s="83">
        <f t="shared" si="8"/>
        <v>0</v>
      </c>
      <c r="D40" s="83">
        <f t="shared" si="8"/>
        <v>1871</v>
      </c>
      <c r="E40" s="83">
        <f t="shared" si="8"/>
        <v>0</v>
      </c>
      <c r="F40" s="83">
        <f t="shared" si="8"/>
        <v>0</v>
      </c>
      <c r="G40" s="83">
        <f t="shared" si="8"/>
        <v>0</v>
      </c>
      <c r="H40" s="83">
        <f t="shared" si="8"/>
        <v>0</v>
      </c>
      <c r="I40" s="83">
        <f t="shared" si="8"/>
        <v>0</v>
      </c>
      <c r="J40" s="83">
        <f t="shared" si="8"/>
        <v>0</v>
      </c>
      <c r="K40" s="83">
        <f t="shared" si="8"/>
        <v>173</v>
      </c>
      <c r="L40" s="83">
        <f t="shared" si="8"/>
        <v>11407</v>
      </c>
      <c r="M40" s="70">
        <f t="shared" si="1"/>
        <v>25292</v>
      </c>
      <c r="N40" s="83">
        <f t="shared" si="8"/>
        <v>11801</v>
      </c>
    </row>
    <row r="41" spans="1:16" ht="15" customHeight="1">
      <c r="A41" s="24" t="s">
        <v>133</v>
      </c>
      <c r="B41" s="83">
        <f t="shared" si="5"/>
        <v>1708</v>
      </c>
      <c r="C41" s="83">
        <f t="shared" si="8"/>
        <v>290</v>
      </c>
      <c r="D41" s="83">
        <f t="shared" si="8"/>
        <v>0</v>
      </c>
      <c r="E41" s="83">
        <f t="shared" si="8"/>
        <v>0</v>
      </c>
      <c r="F41" s="83">
        <f t="shared" si="8"/>
        <v>0</v>
      </c>
      <c r="G41" s="83">
        <f t="shared" si="8"/>
        <v>0</v>
      </c>
      <c r="H41" s="83">
        <f t="shared" si="8"/>
        <v>0</v>
      </c>
      <c r="I41" s="83">
        <f t="shared" si="8"/>
        <v>0</v>
      </c>
      <c r="J41" s="83">
        <f t="shared" si="8"/>
        <v>0</v>
      </c>
      <c r="K41" s="83">
        <f t="shared" si="8"/>
        <v>711</v>
      </c>
      <c r="L41" s="83">
        <f t="shared" si="8"/>
        <v>26995</v>
      </c>
      <c r="M41" s="70">
        <f t="shared" si="1"/>
        <v>29414</v>
      </c>
      <c r="N41" s="83">
        <f t="shared" si="8"/>
        <v>3796</v>
      </c>
    </row>
    <row r="42" spans="1:16" ht="15" customHeight="1">
      <c r="A42" s="24" t="s">
        <v>134</v>
      </c>
      <c r="B42" s="83">
        <f t="shared" si="5"/>
        <v>14626</v>
      </c>
      <c r="C42" s="83">
        <f t="shared" si="8"/>
        <v>11628</v>
      </c>
      <c r="D42" s="83">
        <f t="shared" si="8"/>
        <v>8193</v>
      </c>
      <c r="E42" s="83">
        <f t="shared" si="8"/>
        <v>0</v>
      </c>
      <c r="F42" s="83">
        <f t="shared" si="8"/>
        <v>0</v>
      </c>
      <c r="G42" s="83">
        <f t="shared" si="8"/>
        <v>0</v>
      </c>
      <c r="H42" s="83">
        <f t="shared" si="8"/>
        <v>0</v>
      </c>
      <c r="I42" s="83">
        <f t="shared" si="8"/>
        <v>0</v>
      </c>
      <c r="J42" s="83">
        <f t="shared" si="8"/>
        <v>0</v>
      </c>
      <c r="K42" s="83">
        <f t="shared" si="8"/>
        <v>0</v>
      </c>
      <c r="L42" s="83">
        <f t="shared" si="8"/>
        <v>11252</v>
      </c>
      <c r="M42" s="70">
        <f t="shared" si="1"/>
        <v>25878</v>
      </c>
      <c r="N42" s="83">
        <f t="shared" si="8"/>
        <v>21834</v>
      </c>
    </row>
    <row r="43" spans="1:16" ht="15" customHeight="1">
      <c r="A43" s="24" t="s">
        <v>135</v>
      </c>
      <c r="B43" s="83">
        <f t="shared" si="5"/>
        <v>18603</v>
      </c>
      <c r="C43" s="83">
        <f t="shared" si="8"/>
        <v>12064</v>
      </c>
      <c r="D43" s="83">
        <f t="shared" si="8"/>
        <v>10222</v>
      </c>
      <c r="E43" s="83">
        <f t="shared" si="8"/>
        <v>0</v>
      </c>
      <c r="F43" s="83">
        <f t="shared" si="8"/>
        <v>0</v>
      </c>
      <c r="G43" s="83">
        <f t="shared" si="8"/>
        <v>0</v>
      </c>
      <c r="H43" s="83">
        <f t="shared" si="8"/>
        <v>0</v>
      </c>
      <c r="I43" s="83">
        <f t="shared" si="8"/>
        <v>0</v>
      </c>
      <c r="J43" s="83">
        <f t="shared" si="8"/>
        <v>0</v>
      </c>
      <c r="K43" s="83">
        <f t="shared" si="8"/>
        <v>0</v>
      </c>
      <c r="L43" s="83">
        <f t="shared" si="8"/>
        <v>32446</v>
      </c>
      <c r="M43" s="70">
        <f t="shared" si="1"/>
        <v>51049</v>
      </c>
      <c r="N43" s="83">
        <f t="shared" si="8"/>
        <v>31919</v>
      </c>
    </row>
    <row r="44" spans="1:16" ht="15" customHeight="1">
      <c r="A44" s="24" t="s">
        <v>136</v>
      </c>
      <c r="B44" s="83">
        <f t="shared" si="5"/>
        <v>26414</v>
      </c>
      <c r="C44" s="83">
        <f t="shared" si="8"/>
        <v>1778</v>
      </c>
      <c r="D44" s="83">
        <f t="shared" si="8"/>
        <v>18914</v>
      </c>
      <c r="E44" s="83">
        <f t="shared" si="8"/>
        <v>0</v>
      </c>
      <c r="F44" s="83">
        <f t="shared" si="8"/>
        <v>0</v>
      </c>
      <c r="G44" s="83">
        <f t="shared" si="8"/>
        <v>0</v>
      </c>
      <c r="H44" s="83">
        <f t="shared" si="8"/>
        <v>0</v>
      </c>
      <c r="I44" s="83">
        <f t="shared" si="8"/>
        <v>0</v>
      </c>
      <c r="J44" s="83">
        <f t="shared" si="8"/>
        <v>0</v>
      </c>
      <c r="K44" s="83">
        <f t="shared" si="8"/>
        <v>0</v>
      </c>
      <c r="L44" s="83">
        <f t="shared" si="8"/>
        <v>25403</v>
      </c>
      <c r="M44" s="70">
        <f t="shared" si="1"/>
        <v>51817</v>
      </c>
      <c r="N44" s="83">
        <f t="shared" si="8"/>
        <v>3662</v>
      </c>
    </row>
    <row r="45" spans="1:16" ht="15" customHeight="1">
      <c r="A45" s="24" t="s">
        <v>137</v>
      </c>
      <c r="B45" s="83">
        <f t="shared" si="5"/>
        <v>3130</v>
      </c>
      <c r="C45" s="83">
        <f t="shared" si="8"/>
        <v>717</v>
      </c>
      <c r="D45" s="83">
        <f t="shared" si="8"/>
        <v>3042</v>
      </c>
      <c r="E45" s="83">
        <f t="shared" si="8"/>
        <v>0</v>
      </c>
      <c r="F45" s="83">
        <f t="shared" si="8"/>
        <v>0</v>
      </c>
      <c r="G45" s="83">
        <f t="shared" si="8"/>
        <v>0</v>
      </c>
      <c r="H45" s="83">
        <f t="shared" si="8"/>
        <v>0</v>
      </c>
      <c r="I45" s="83">
        <f t="shared" si="8"/>
        <v>16</v>
      </c>
      <c r="J45" s="83">
        <f t="shared" si="8"/>
        <v>0</v>
      </c>
      <c r="K45" s="83">
        <f t="shared" si="8"/>
        <v>0</v>
      </c>
      <c r="L45" s="83">
        <f t="shared" si="8"/>
        <v>17352</v>
      </c>
      <c r="M45" s="70">
        <f t="shared" si="1"/>
        <v>20498</v>
      </c>
      <c r="N45" s="83">
        <f t="shared" si="8"/>
        <v>3272</v>
      </c>
    </row>
    <row r="46" spans="1:16" ht="15" customHeight="1">
      <c r="A46" s="24" t="s">
        <v>138</v>
      </c>
      <c r="B46" s="83">
        <f t="shared" si="5"/>
        <v>342</v>
      </c>
      <c r="C46" s="83">
        <f t="shared" si="8"/>
        <v>0</v>
      </c>
      <c r="D46" s="83">
        <f t="shared" si="8"/>
        <v>287</v>
      </c>
      <c r="E46" s="83">
        <f t="shared" si="8"/>
        <v>0</v>
      </c>
      <c r="F46" s="83">
        <f t="shared" si="8"/>
        <v>0</v>
      </c>
      <c r="G46" s="83">
        <f t="shared" si="8"/>
        <v>0</v>
      </c>
      <c r="H46" s="83">
        <f t="shared" si="8"/>
        <v>0</v>
      </c>
      <c r="I46" s="83">
        <f t="shared" si="8"/>
        <v>0</v>
      </c>
      <c r="J46" s="83">
        <f t="shared" si="8"/>
        <v>0</v>
      </c>
      <c r="K46" s="83">
        <f t="shared" si="8"/>
        <v>0</v>
      </c>
      <c r="L46" s="83">
        <f t="shared" si="8"/>
        <v>3583</v>
      </c>
      <c r="M46" s="70">
        <f t="shared" si="1"/>
        <v>3925</v>
      </c>
      <c r="N46" s="83">
        <f t="shared" si="8"/>
        <v>373</v>
      </c>
    </row>
    <row r="47" spans="1:16" ht="15" customHeight="1">
      <c r="A47" s="24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71"/>
      <c r="N47" s="33"/>
    </row>
    <row r="48" spans="1:16" ht="40.5" customHeight="1">
      <c r="A48" s="88" t="s">
        <v>40</v>
      </c>
      <c r="B48" s="95">
        <f>SUM(B49,B55)</f>
        <v>118158</v>
      </c>
      <c r="C48" s="95">
        <f t="shared" ref="C48:N48" si="9">SUM(C49,C55)</f>
        <v>51158</v>
      </c>
      <c r="D48" s="95">
        <f t="shared" si="9"/>
        <v>54374</v>
      </c>
      <c r="E48" s="95">
        <f t="shared" si="9"/>
        <v>0</v>
      </c>
      <c r="F48" s="95">
        <f t="shared" si="9"/>
        <v>26</v>
      </c>
      <c r="G48" s="95">
        <f t="shared" si="9"/>
        <v>0</v>
      </c>
      <c r="H48" s="95">
        <f t="shared" si="9"/>
        <v>0</v>
      </c>
      <c r="I48" s="95">
        <f t="shared" si="9"/>
        <v>28</v>
      </c>
      <c r="J48" s="95">
        <f t="shared" si="9"/>
        <v>0</v>
      </c>
      <c r="K48" s="95">
        <f t="shared" si="9"/>
        <v>216</v>
      </c>
      <c r="L48" s="95">
        <f t="shared" si="9"/>
        <v>417642</v>
      </c>
      <c r="M48" s="220">
        <f>SUM(B48,F48,H48:L48)</f>
        <v>536070</v>
      </c>
      <c r="N48" s="95">
        <f t="shared" si="9"/>
        <v>324294</v>
      </c>
      <c r="P48" s="134"/>
    </row>
    <row r="49" spans="1:15" ht="18" customHeight="1">
      <c r="A49" s="67" t="s">
        <v>139</v>
      </c>
      <c r="B49" s="133">
        <f>SUM(B50:B54)</f>
        <v>108832</v>
      </c>
      <c r="C49" s="133">
        <f t="shared" ref="C49:N49" si="10">SUM(C50:C54)</f>
        <v>45344</v>
      </c>
      <c r="D49" s="133">
        <f t="shared" si="10"/>
        <v>49812</v>
      </c>
      <c r="E49" s="133">
        <f t="shared" si="10"/>
        <v>0</v>
      </c>
      <c r="F49" s="133">
        <f t="shared" si="10"/>
        <v>26</v>
      </c>
      <c r="G49" s="133">
        <f t="shared" si="10"/>
        <v>0</v>
      </c>
      <c r="H49" s="133">
        <f t="shared" si="10"/>
        <v>0</v>
      </c>
      <c r="I49" s="133">
        <f t="shared" si="10"/>
        <v>28</v>
      </c>
      <c r="J49" s="133">
        <f t="shared" si="10"/>
        <v>0</v>
      </c>
      <c r="K49" s="133">
        <f t="shared" si="10"/>
        <v>216</v>
      </c>
      <c r="L49" s="133">
        <f t="shared" si="10"/>
        <v>360039</v>
      </c>
      <c r="M49" s="70">
        <f t="shared" si="1"/>
        <v>469141</v>
      </c>
      <c r="N49" s="133">
        <f t="shared" si="10"/>
        <v>290028</v>
      </c>
    </row>
    <row r="50" spans="1:15" ht="12.75" customHeight="1">
      <c r="A50" s="67" t="s">
        <v>140</v>
      </c>
      <c r="B50" s="221">
        <v>28317</v>
      </c>
      <c r="C50" s="221">
        <v>15968</v>
      </c>
      <c r="D50" s="221">
        <v>4218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102220</v>
      </c>
      <c r="M50" s="70">
        <f t="shared" si="1"/>
        <v>130537</v>
      </c>
      <c r="N50" s="221">
        <v>79030</v>
      </c>
    </row>
    <row r="51" spans="1:15" ht="15.75" customHeight="1">
      <c r="A51" s="67" t="s">
        <v>141</v>
      </c>
      <c r="B51" s="221">
        <v>21178</v>
      </c>
      <c r="C51" s="221">
        <v>11033</v>
      </c>
      <c r="D51" s="221">
        <v>16920</v>
      </c>
      <c r="E51" s="221">
        <v>0</v>
      </c>
      <c r="F51" s="222">
        <v>0</v>
      </c>
      <c r="G51" s="222">
        <v>0</v>
      </c>
      <c r="H51" s="222">
        <v>0</v>
      </c>
      <c r="I51" s="222">
        <v>2</v>
      </c>
      <c r="J51" s="222">
        <v>0</v>
      </c>
      <c r="K51" s="222">
        <v>0</v>
      </c>
      <c r="L51" s="222">
        <v>58482</v>
      </c>
      <c r="M51" s="70">
        <f t="shared" si="1"/>
        <v>79662</v>
      </c>
      <c r="N51" s="222">
        <v>46236</v>
      </c>
    </row>
    <row r="52" spans="1:15" ht="14.25" customHeight="1">
      <c r="A52" s="67" t="s">
        <v>142</v>
      </c>
      <c r="B52" s="221">
        <v>27727</v>
      </c>
      <c r="C52" s="221">
        <v>7250</v>
      </c>
      <c r="D52" s="221">
        <v>14887</v>
      </c>
      <c r="E52" s="221">
        <v>0</v>
      </c>
      <c r="F52" s="221">
        <v>0</v>
      </c>
      <c r="G52" s="221">
        <v>0</v>
      </c>
      <c r="H52" s="221">
        <v>0</v>
      </c>
      <c r="I52" s="221">
        <v>4</v>
      </c>
      <c r="J52" s="221">
        <v>0</v>
      </c>
      <c r="K52" s="221">
        <v>179</v>
      </c>
      <c r="L52" s="221">
        <v>94117</v>
      </c>
      <c r="M52" s="70">
        <f t="shared" si="1"/>
        <v>122027</v>
      </c>
      <c r="N52" s="221">
        <v>75158</v>
      </c>
    </row>
    <row r="53" spans="1:15">
      <c r="A53" s="67" t="s">
        <v>143</v>
      </c>
      <c r="B53" s="221">
        <v>11385</v>
      </c>
      <c r="C53" s="221">
        <v>5866</v>
      </c>
      <c r="D53" s="221">
        <v>6254</v>
      </c>
      <c r="E53" s="221">
        <v>0</v>
      </c>
      <c r="F53" s="221">
        <v>0</v>
      </c>
      <c r="G53" s="221">
        <v>0</v>
      </c>
      <c r="H53" s="221">
        <v>0</v>
      </c>
      <c r="I53" s="221">
        <v>22</v>
      </c>
      <c r="J53" s="221">
        <v>0</v>
      </c>
      <c r="K53" s="221">
        <v>37</v>
      </c>
      <c r="L53" s="221">
        <v>64967</v>
      </c>
      <c r="M53" s="70">
        <f t="shared" si="1"/>
        <v>76411</v>
      </c>
      <c r="N53" s="221">
        <v>55902</v>
      </c>
    </row>
    <row r="54" spans="1:15" ht="12.75" customHeight="1">
      <c r="A54" s="67" t="s">
        <v>144</v>
      </c>
      <c r="B54" s="221">
        <v>20225</v>
      </c>
      <c r="C54" s="221">
        <v>5227</v>
      </c>
      <c r="D54" s="221">
        <v>7533</v>
      </c>
      <c r="E54" s="221">
        <v>0</v>
      </c>
      <c r="F54" s="221">
        <v>26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40253</v>
      </c>
      <c r="M54" s="70">
        <f t="shared" si="1"/>
        <v>60504</v>
      </c>
      <c r="N54" s="221">
        <v>33702</v>
      </c>
    </row>
    <row r="55" spans="1:15">
      <c r="A55" s="24" t="s">
        <v>145</v>
      </c>
      <c r="B55" s="51">
        <v>9326</v>
      </c>
      <c r="C55" s="51">
        <v>5814</v>
      </c>
      <c r="D55" s="51">
        <v>4562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57603</v>
      </c>
      <c r="M55" s="70">
        <f t="shared" si="1"/>
        <v>66929</v>
      </c>
      <c r="N55" s="33">
        <v>34266</v>
      </c>
    </row>
    <row r="56" spans="1:15">
      <c r="A56" s="11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70"/>
      <c r="N56" s="96"/>
    </row>
    <row r="57" spans="1:15" ht="27" customHeight="1">
      <c r="A57" s="87" t="s">
        <v>25</v>
      </c>
      <c r="B57" s="73">
        <f>SUM(B58:B92)</f>
        <v>88172</v>
      </c>
      <c r="C57" s="73">
        <f t="shared" ref="C57:N57" si="11">SUM(C58:C92)</f>
        <v>23973</v>
      </c>
      <c r="D57" s="73">
        <f t="shared" si="11"/>
        <v>21166</v>
      </c>
      <c r="E57" s="73">
        <f t="shared" si="11"/>
        <v>0</v>
      </c>
      <c r="F57" s="73">
        <f t="shared" si="11"/>
        <v>7</v>
      </c>
      <c r="G57" s="73">
        <f t="shared" si="11"/>
        <v>0</v>
      </c>
      <c r="H57" s="73">
        <f t="shared" si="11"/>
        <v>0</v>
      </c>
      <c r="I57" s="73">
        <f t="shared" si="11"/>
        <v>49</v>
      </c>
      <c r="J57" s="73">
        <f t="shared" si="11"/>
        <v>3</v>
      </c>
      <c r="K57" s="73">
        <f t="shared" si="11"/>
        <v>85</v>
      </c>
      <c r="L57" s="73">
        <f t="shared" si="11"/>
        <v>191428</v>
      </c>
      <c r="M57" s="70">
        <f t="shared" si="1"/>
        <v>279744</v>
      </c>
      <c r="N57" s="73">
        <f t="shared" si="11"/>
        <v>159855</v>
      </c>
      <c r="O57" s="174"/>
    </row>
    <row r="58" spans="1:15">
      <c r="A58" s="24" t="s">
        <v>104</v>
      </c>
      <c r="B58" s="158">
        <v>6167</v>
      </c>
      <c r="C58" s="165">
        <v>1109</v>
      </c>
      <c r="D58" s="165">
        <v>326</v>
      </c>
      <c r="E58" s="165">
        <v>0</v>
      </c>
      <c r="F58" s="165"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4092</v>
      </c>
      <c r="M58" s="70">
        <f t="shared" si="1"/>
        <v>10259</v>
      </c>
      <c r="N58" s="165">
        <v>3034</v>
      </c>
      <c r="O58" s="174"/>
    </row>
    <row r="59" spans="1:15">
      <c r="A59" s="24" t="s">
        <v>105</v>
      </c>
      <c r="B59" s="158">
        <v>0</v>
      </c>
      <c r="C59" s="165">
        <v>0</v>
      </c>
      <c r="D59" s="165">
        <v>0</v>
      </c>
      <c r="E59" s="165">
        <v>0</v>
      </c>
      <c r="F59" s="165"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986</v>
      </c>
      <c r="M59" s="70">
        <f t="shared" si="1"/>
        <v>986</v>
      </c>
      <c r="N59" s="165">
        <v>816</v>
      </c>
      <c r="O59" s="174"/>
    </row>
    <row r="60" spans="1:15">
      <c r="A60" s="24" t="s">
        <v>107</v>
      </c>
      <c r="B60" s="38">
        <v>999</v>
      </c>
      <c r="C60" s="38">
        <v>257</v>
      </c>
      <c r="D60" s="38">
        <v>759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40</v>
      </c>
      <c r="L60" s="38">
        <v>2213</v>
      </c>
      <c r="M60" s="70">
        <f t="shared" si="1"/>
        <v>3252</v>
      </c>
      <c r="N60" s="38">
        <v>1914</v>
      </c>
      <c r="O60" s="174"/>
    </row>
    <row r="61" spans="1:15">
      <c r="A61" s="24" t="s">
        <v>108</v>
      </c>
      <c r="B61" s="158">
        <v>1640</v>
      </c>
      <c r="C61" s="165">
        <v>654</v>
      </c>
      <c r="D61" s="165">
        <v>0</v>
      </c>
      <c r="E61" s="165">
        <v>0</v>
      </c>
      <c r="F61" s="165">
        <v>0</v>
      </c>
      <c r="G61" s="165">
        <v>0</v>
      </c>
      <c r="H61" s="165">
        <v>0</v>
      </c>
      <c r="I61" s="165">
        <v>0</v>
      </c>
      <c r="J61" s="165">
        <v>0</v>
      </c>
      <c r="K61" s="165">
        <v>0</v>
      </c>
      <c r="L61" s="165">
        <v>7996</v>
      </c>
      <c r="M61" s="70">
        <f t="shared" si="1"/>
        <v>9636</v>
      </c>
      <c r="N61" s="165">
        <v>4665</v>
      </c>
      <c r="O61" s="175"/>
    </row>
    <row r="62" spans="1:15">
      <c r="A62" s="24" t="s">
        <v>109</v>
      </c>
      <c r="B62" s="158">
        <v>15037</v>
      </c>
      <c r="C62" s="165">
        <v>0</v>
      </c>
      <c r="D62" s="165">
        <v>0</v>
      </c>
      <c r="E62" s="165">
        <v>0</v>
      </c>
      <c r="F62" s="165">
        <v>0</v>
      </c>
      <c r="G62" s="165">
        <v>0</v>
      </c>
      <c r="H62" s="165">
        <v>0</v>
      </c>
      <c r="I62" s="165">
        <v>0</v>
      </c>
      <c r="J62" s="165">
        <v>0</v>
      </c>
      <c r="K62" s="165">
        <v>0</v>
      </c>
      <c r="L62" s="165">
        <v>7234</v>
      </c>
      <c r="M62" s="70">
        <f t="shared" si="1"/>
        <v>22271</v>
      </c>
      <c r="N62" s="165">
        <v>21703</v>
      </c>
      <c r="O62" s="174"/>
    </row>
    <row r="63" spans="1:15">
      <c r="A63" s="24" t="s">
        <v>110</v>
      </c>
      <c r="B63" s="158">
        <v>281</v>
      </c>
      <c r="C63" s="165">
        <v>279</v>
      </c>
      <c r="D63" s="165">
        <v>155</v>
      </c>
      <c r="E63" s="165">
        <v>0</v>
      </c>
      <c r="F63" s="165">
        <v>7</v>
      </c>
      <c r="G63" s="165">
        <v>0</v>
      </c>
      <c r="H63" s="165">
        <v>0</v>
      </c>
      <c r="I63" s="165">
        <v>0</v>
      </c>
      <c r="J63" s="165">
        <v>0</v>
      </c>
      <c r="K63" s="165">
        <v>0</v>
      </c>
      <c r="L63" s="165">
        <v>2487</v>
      </c>
      <c r="M63" s="70">
        <f t="shared" si="1"/>
        <v>2775</v>
      </c>
      <c r="N63" s="165">
        <v>2499</v>
      </c>
      <c r="O63" s="174"/>
    </row>
    <row r="64" spans="1:15">
      <c r="A64" s="24" t="s">
        <v>111</v>
      </c>
      <c r="B64" s="158">
        <v>844</v>
      </c>
      <c r="C64" s="165">
        <v>500</v>
      </c>
      <c r="D64" s="165">
        <v>0</v>
      </c>
      <c r="E64" s="165">
        <v>0</v>
      </c>
      <c r="F64" s="165">
        <v>0</v>
      </c>
      <c r="G64" s="165">
        <v>0</v>
      </c>
      <c r="H64" s="165">
        <v>0</v>
      </c>
      <c r="I64" s="165">
        <v>0</v>
      </c>
      <c r="J64" s="165">
        <v>0</v>
      </c>
      <c r="K64" s="165">
        <v>0</v>
      </c>
      <c r="L64" s="165">
        <v>10896</v>
      </c>
      <c r="M64" s="70">
        <f t="shared" si="1"/>
        <v>11740</v>
      </c>
      <c r="N64" s="165">
        <v>10111</v>
      </c>
      <c r="O64" s="174"/>
    </row>
    <row r="65" spans="1:15">
      <c r="A65" s="24" t="s">
        <v>112</v>
      </c>
      <c r="B65" s="158">
        <v>724</v>
      </c>
      <c r="C65" s="165">
        <v>0</v>
      </c>
      <c r="D65" s="165">
        <v>0</v>
      </c>
      <c r="E65" s="165">
        <v>0</v>
      </c>
      <c r="F65" s="165">
        <v>0</v>
      </c>
      <c r="G65" s="165">
        <v>0</v>
      </c>
      <c r="H65" s="165">
        <v>0</v>
      </c>
      <c r="I65" s="165">
        <v>0</v>
      </c>
      <c r="J65" s="165">
        <v>0</v>
      </c>
      <c r="K65" s="165">
        <v>0</v>
      </c>
      <c r="L65" s="165">
        <v>4309</v>
      </c>
      <c r="M65" s="70">
        <f t="shared" si="1"/>
        <v>5033</v>
      </c>
      <c r="N65" s="165">
        <v>4252</v>
      </c>
      <c r="O65" s="174"/>
    </row>
    <row r="66" spans="1:15">
      <c r="A66" s="24" t="s">
        <v>113</v>
      </c>
      <c r="B66" s="158">
        <v>1446</v>
      </c>
      <c r="C66" s="165">
        <v>0</v>
      </c>
      <c r="D66" s="165">
        <v>0</v>
      </c>
      <c r="E66" s="165">
        <v>0</v>
      </c>
      <c r="F66" s="165">
        <v>0</v>
      </c>
      <c r="G66" s="165">
        <v>0</v>
      </c>
      <c r="H66" s="165">
        <v>0</v>
      </c>
      <c r="I66" s="165">
        <v>0</v>
      </c>
      <c r="J66" s="165">
        <v>0</v>
      </c>
      <c r="K66" s="165">
        <v>0</v>
      </c>
      <c r="L66" s="165">
        <v>6548</v>
      </c>
      <c r="M66" s="70">
        <f t="shared" si="1"/>
        <v>7994</v>
      </c>
      <c r="N66" s="165">
        <v>10213</v>
      </c>
      <c r="O66" s="174"/>
    </row>
    <row r="67" spans="1:15">
      <c r="A67" s="24" t="s">
        <v>114</v>
      </c>
      <c r="B67" s="34">
        <v>1158</v>
      </c>
      <c r="C67" s="34">
        <v>0</v>
      </c>
      <c r="D67" s="34">
        <v>1158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296</v>
      </c>
      <c r="M67" s="70">
        <f t="shared" si="1"/>
        <v>1454</v>
      </c>
      <c r="N67" s="157">
        <v>32</v>
      </c>
      <c r="O67" s="174"/>
    </row>
    <row r="68" spans="1:15">
      <c r="A68" s="24" t="s">
        <v>115</v>
      </c>
      <c r="B68" s="38">
        <v>13510</v>
      </c>
      <c r="C68" s="38">
        <v>3062</v>
      </c>
      <c r="D68" s="38">
        <v>1128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18887</v>
      </c>
      <c r="M68" s="70">
        <f t="shared" si="1"/>
        <v>32397</v>
      </c>
      <c r="N68" s="34">
        <v>7373</v>
      </c>
      <c r="O68" s="174"/>
    </row>
    <row r="69" spans="1:15">
      <c r="A69" s="24" t="s">
        <v>116</v>
      </c>
      <c r="B69" s="157">
        <v>0</v>
      </c>
      <c r="C69" s="173">
        <v>0</v>
      </c>
      <c r="D69" s="173">
        <v>0</v>
      </c>
      <c r="E69" s="173">
        <v>0</v>
      </c>
      <c r="F69" s="173">
        <v>0</v>
      </c>
      <c r="G69" s="173">
        <v>0</v>
      </c>
      <c r="H69" s="173">
        <v>0</v>
      </c>
      <c r="I69" s="173">
        <v>0</v>
      </c>
      <c r="J69" s="173">
        <v>0</v>
      </c>
      <c r="K69" s="173">
        <v>0</v>
      </c>
      <c r="L69" s="173">
        <v>0</v>
      </c>
      <c r="M69" s="70">
        <f t="shared" si="1"/>
        <v>0</v>
      </c>
      <c r="N69" s="173">
        <v>0</v>
      </c>
      <c r="O69" s="174"/>
    </row>
    <row r="70" spans="1:15">
      <c r="A70" s="24" t="s">
        <v>117</v>
      </c>
      <c r="B70" s="34">
        <v>105</v>
      </c>
      <c r="C70" s="34">
        <v>30</v>
      </c>
      <c r="D70" s="34">
        <v>18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1212</v>
      </c>
      <c r="M70" s="70">
        <f t="shared" si="1"/>
        <v>1317</v>
      </c>
      <c r="N70" s="157">
        <v>491</v>
      </c>
      <c r="O70" s="174"/>
    </row>
    <row r="71" spans="1:15">
      <c r="A71" s="24" t="s">
        <v>118</v>
      </c>
      <c r="B71" s="34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70">
        <f t="shared" si="1"/>
        <v>0</v>
      </c>
      <c r="N71" s="38">
        <v>0</v>
      </c>
      <c r="O71" s="174"/>
    </row>
    <row r="72" spans="1:15">
      <c r="A72" s="24" t="s">
        <v>119</v>
      </c>
      <c r="B72" s="34">
        <v>3898</v>
      </c>
      <c r="C72" s="34">
        <v>2981</v>
      </c>
      <c r="D72" s="34">
        <v>823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11309</v>
      </c>
      <c r="M72" s="70">
        <f t="shared" si="1"/>
        <v>15207</v>
      </c>
      <c r="N72" s="157">
        <v>11245</v>
      </c>
      <c r="O72" s="174"/>
    </row>
    <row r="73" spans="1:15">
      <c r="A73" s="24" t="s">
        <v>120</v>
      </c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3289</v>
      </c>
      <c r="M73" s="70">
        <f t="shared" si="1"/>
        <v>3289</v>
      </c>
      <c r="N73" s="157">
        <v>2514</v>
      </c>
      <c r="O73" s="174"/>
    </row>
    <row r="74" spans="1:15">
      <c r="A74" s="24" t="s">
        <v>121</v>
      </c>
      <c r="B74" s="165">
        <v>2774</v>
      </c>
      <c r="C74" s="165">
        <v>2774</v>
      </c>
      <c r="D74" s="165">
        <v>0</v>
      </c>
      <c r="E74" s="165">
        <v>0</v>
      </c>
      <c r="F74" s="165"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4899</v>
      </c>
      <c r="M74" s="70">
        <f t="shared" ref="M74:M92" si="12">SUM(B74,F74,H74:L74)</f>
        <v>7673</v>
      </c>
      <c r="N74" s="165">
        <v>6037</v>
      </c>
      <c r="O74" s="174"/>
    </row>
    <row r="75" spans="1:15">
      <c r="A75" s="24" t="s">
        <v>122</v>
      </c>
      <c r="B75" s="165">
        <v>778</v>
      </c>
      <c r="C75" s="165">
        <v>244</v>
      </c>
      <c r="D75" s="165">
        <v>655</v>
      </c>
      <c r="E75" s="165">
        <v>0</v>
      </c>
      <c r="F75" s="165"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7756</v>
      </c>
      <c r="M75" s="70">
        <f t="shared" si="12"/>
        <v>8534</v>
      </c>
      <c r="N75" s="165">
        <v>8000</v>
      </c>
      <c r="O75" s="174"/>
    </row>
    <row r="76" spans="1:15">
      <c r="A76" s="24" t="s">
        <v>123</v>
      </c>
      <c r="B76" s="165">
        <v>1546</v>
      </c>
      <c r="C76" s="165">
        <v>1546</v>
      </c>
      <c r="D76" s="165">
        <v>0</v>
      </c>
      <c r="E76" s="165">
        <v>0</v>
      </c>
      <c r="F76" s="165">
        <v>0</v>
      </c>
      <c r="G76" s="165">
        <v>0</v>
      </c>
      <c r="H76" s="165">
        <v>0</v>
      </c>
      <c r="I76" s="165">
        <v>0</v>
      </c>
      <c r="J76" s="165">
        <v>0</v>
      </c>
      <c r="K76" s="165">
        <v>0</v>
      </c>
      <c r="L76" s="165">
        <v>3285</v>
      </c>
      <c r="M76" s="70">
        <f t="shared" si="12"/>
        <v>4831</v>
      </c>
      <c r="N76" s="165">
        <v>4418</v>
      </c>
      <c r="O76" s="174"/>
    </row>
    <row r="77" spans="1:15">
      <c r="A77" s="24" t="s">
        <v>124</v>
      </c>
      <c r="B77" s="165">
        <v>420</v>
      </c>
      <c r="C77" s="165">
        <v>405</v>
      </c>
      <c r="D77" s="165">
        <v>150</v>
      </c>
      <c r="E77" s="165">
        <v>0</v>
      </c>
      <c r="F77" s="165">
        <v>0</v>
      </c>
      <c r="G77" s="165">
        <v>0</v>
      </c>
      <c r="H77" s="165">
        <v>0</v>
      </c>
      <c r="I77" s="165">
        <v>0</v>
      </c>
      <c r="J77" s="165">
        <v>0</v>
      </c>
      <c r="K77" s="165">
        <v>0</v>
      </c>
      <c r="L77" s="165">
        <v>2604</v>
      </c>
      <c r="M77" s="70">
        <f t="shared" si="12"/>
        <v>3024</v>
      </c>
      <c r="N77" s="165">
        <v>3009</v>
      </c>
      <c r="O77" s="174"/>
    </row>
    <row r="78" spans="1:15">
      <c r="A78" s="24" t="s">
        <v>125</v>
      </c>
      <c r="B78" s="34">
        <v>4507</v>
      </c>
      <c r="C78" s="34">
        <v>0</v>
      </c>
      <c r="D78" s="34">
        <v>3398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1818</v>
      </c>
      <c r="M78" s="70">
        <f t="shared" si="12"/>
        <v>6325</v>
      </c>
      <c r="N78" s="157">
        <v>624</v>
      </c>
      <c r="O78" s="174"/>
    </row>
    <row r="79" spans="1:15">
      <c r="A79" s="24" t="s">
        <v>126</v>
      </c>
      <c r="B79" s="165">
        <v>451</v>
      </c>
      <c r="C79" s="165">
        <v>0</v>
      </c>
      <c r="D79" s="165">
        <v>0</v>
      </c>
      <c r="E79" s="165">
        <v>0</v>
      </c>
      <c r="F79" s="165">
        <v>0</v>
      </c>
      <c r="G79" s="165">
        <v>0</v>
      </c>
      <c r="H79" s="165">
        <v>0</v>
      </c>
      <c r="I79" s="165">
        <v>0</v>
      </c>
      <c r="J79" s="165">
        <v>0</v>
      </c>
      <c r="K79" s="165">
        <v>0</v>
      </c>
      <c r="L79" s="165">
        <v>10672</v>
      </c>
      <c r="M79" s="70">
        <f t="shared" si="12"/>
        <v>11123</v>
      </c>
      <c r="N79" s="165">
        <v>8699</v>
      </c>
      <c r="O79" s="174"/>
    </row>
    <row r="80" spans="1:15">
      <c r="A80" s="24" t="s">
        <v>127</v>
      </c>
      <c r="B80" s="34">
        <v>1689</v>
      </c>
      <c r="C80" s="34">
        <v>1494</v>
      </c>
      <c r="D80" s="34">
        <v>908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4168</v>
      </c>
      <c r="M80" s="70">
        <f t="shared" si="12"/>
        <v>5857</v>
      </c>
      <c r="N80" s="38">
        <v>4832</v>
      </c>
      <c r="O80" s="174"/>
    </row>
    <row r="81" spans="1:15">
      <c r="A81" s="24" t="s">
        <v>128</v>
      </c>
      <c r="B81" s="158">
        <v>0</v>
      </c>
      <c r="C81" s="158">
        <v>0</v>
      </c>
      <c r="D81" s="158">
        <v>0</v>
      </c>
      <c r="E81" s="158"/>
      <c r="F81" s="158"/>
      <c r="G81" s="158"/>
      <c r="H81" s="158"/>
      <c r="I81" s="158"/>
      <c r="J81" s="158"/>
      <c r="K81" s="158"/>
      <c r="L81" s="158">
        <v>2329</v>
      </c>
      <c r="M81" s="70">
        <f t="shared" si="12"/>
        <v>2329</v>
      </c>
      <c r="N81" s="158">
        <v>1747</v>
      </c>
      <c r="O81" s="174"/>
    </row>
    <row r="82" spans="1:15">
      <c r="A82" s="24" t="s">
        <v>129</v>
      </c>
      <c r="B82" s="156">
        <v>0</v>
      </c>
      <c r="C82" s="156">
        <v>0</v>
      </c>
      <c r="D82" s="156">
        <v>0</v>
      </c>
      <c r="E82" s="156">
        <v>0</v>
      </c>
      <c r="F82" s="156">
        <v>0</v>
      </c>
      <c r="G82" s="156">
        <v>0</v>
      </c>
      <c r="H82" s="156">
        <v>0</v>
      </c>
      <c r="I82" s="156">
        <v>0</v>
      </c>
      <c r="J82" s="156">
        <v>0</v>
      </c>
      <c r="K82" s="156">
        <v>0</v>
      </c>
      <c r="L82" s="156">
        <v>655</v>
      </c>
      <c r="M82" s="70">
        <f t="shared" si="12"/>
        <v>655</v>
      </c>
      <c r="N82" s="156">
        <v>361</v>
      </c>
      <c r="O82" s="174"/>
    </row>
    <row r="83" spans="1:15">
      <c r="A83" s="24" t="s">
        <v>130</v>
      </c>
      <c r="B83" s="34">
        <v>4733</v>
      </c>
      <c r="C83" s="34">
        <v>3068</v>
      </c>
      <c r="D83" s="34">
        <v>3403</v>
      </c>
      <c r="E83" s="34">
        <v>0</v>
      </c>
      <c r="F83" s="34">
        <v>0</v>
      </c>
      <c r="G83" s="34">
        <v>0</v>
      </c>
      <c r="H83" s="34">
        <v>0</v>
      </c>
      <c r="I83" s="34">
        <v>23</v>
      </c>
      <c r="J83" s="34">
        <v>3</v>
      </c>
      <c r="K83" s="34">
        <v>1</v>
      </c>
      <c r="L83" s="34">
        <v>8048</v>
      </c>
      <c r="M83" s="70">
        <f t="shared" si="12"/>
        <v>12808</v>
      </c>
      <c r="N83" s="157">
        <v>7715</v>
      </c>
      <c r="O83" s="174"/>
    </row>
    <row r="84" spans="1:15">
      <c r="A84" s="11" t="s">
        <v>102</v>
      </c>
      <c r="B84" s="165">
        <v>4205</v>
      </c>
      <c r="C84" s="165">
        <v>0</v>
      </c>
      <c r="D84" s="165">
        <v>2730</v>
      </c>
      <c r="E84" s="165">
        <v>0</v>
      </c>
      <c r="F84" s="165">
        <v>0</v>
      </c>
      <c r="G84" s="165">
        <v>0</v>
      </c>
      <c r="H84" s="165">
        <v>0</v>
      </c>
      <c r="I84" s="165">
        <v>16</v>
      </c>
      <c r="J84" s="165">
        <v>0</v>
      </c>
      <c r="K84" s="165">
        <v>44</v>
      </c>
      <c r="L84" s="165">
        <v>11751</v>
      </c>
      <c r="M84" s="70">
        <f t="shared" si="12"/>
        <v>16016</v>
      </c>
      <c r="N84" s="165">
        <v>13216</v>
      </c>
      <c r="O84" s="174"/>
    </row>
    <row r="85" spans="1:15">
      <c r="A85" s="24" t="s">
        <v>131</v>
      </c>
      <c r="B85" s="158">
        <v>0</v>
      </c>
      <c r="C85" s="158">
        <v>0</v>
      </c>
      <c r="D85" s="158">
        <v>0</v>
      </c>
      <c r="E85" s="158"/>
      <c r="F85" s="158"/>
      <c r="G85" s="158"/>
      <c r="H85" s="158"/>
      <c r="I85" s="158"/>
      <c r="J85" s="158"/>
      <c r="K85" s="158"/>
      <c r="L85" s="158">
        <v>50</v>
      </c>
      <c r="M85" s="70">
        <f t="shared" si="12"/>
        <v>50</v>
      </c>
      <c r="N85" s="158">
        <v>50</v>
      </c>
      <c r="O85" s="174"/>
    </row>
    <row r="86" spans="1:15">
      <c r="A86" s="24" t="s">
        <v>132</v>
      </c>
      <c r="B86" s="165">
        <v>1199</v>
      </c>
      <c r="C86" s="165">
        <v>0</v>
      </c>
      <c r="D86" s="165">
        <v>77</v>
      </c>
      <c r="E86" s="165">
        <v>0</v>
      </c>
      <c r="F86" s="165">
        <v>0</v>
      </c>
      <c r="G86" s="165">
        <v>0</v>
      </c>
      <c r="H86" s="165">
        <v>0</v>
      </c>
      <c r="I86" s="165">
        <v>0</v>
      </c>
      <c r="J86" s="165">
        <v>0</v>
      </c>
      <c r="K86" s="165">
        <v>0</v>
      </c>
      <c r="L86" s="165">
        <v>0</v>
      </c>
      <c r="M86" s="70">
        <f t="shared" si="12"/>
        <v>1199</v>
      </c>
      <c r="N86" s="165">
        <v>374</v>
      </c>
      <c r="O86" s="174"/>
    </row>
    <row r="87" spans="1:15">
      <c r="A87" s="24" t="s">
        <v>133</v>
      </c>
      <c r="B87" s="165">
        <v>1134</v>
      </c>
      <c r="C87" s="165">
        <v>3</v>
      </c>
      <c r="D87" s="165">
        <v>0</v>
      </c>
      <c r="E87" s="165">
        <v>0</v>
      </c>
      <c r="F87" s="165">
        <v>0</v>
      </c>
      <c r="G87" s="165">
        <v>0</v>
      </c>
      <c r="H87" s="165">
        <v>0</v>
      </c>
      <c r="I87" s="165">
        <v>0</v>
      </c>
      <c r="J87" s="165">
        <v>0</v>
      </c>
      <c r="K87" s="165">
        <v>0</v>
      </c>
      <c r="L87" s="165">
        <v>17456</v>
      </c>
      <c r="M87" s="70">
        <f t="shared" si="12"/>
        <v>18590</v>
      </c>
      <c r="N87" s="165">
        <v>1941</v>
      </c>
      <c r="O87" s="174"/>
    </row>
    <row r="88" spans="1:15">
      <c r="A88" s="24" t="s">
        <v>134</v>
      </c>
      <c r="B88" s="34">
        <v>1002</v>
      </c>
      <c r="C88" s="34">
        <v>437</v>
      </c>
      <c r="D88" s="34">
        <v>216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1659</v>
      </c>
      <c r="M88" s="70">
        <f t="shared" si="12"/>
        <v>2661</v>
      </c>
      <c r="N88" s="38">
        <v>1981</v>
      </c>
      <c r="O88" s="174"/>
    </row>
    <row r="89" spans="1:15">
      <c r="A89" s="24" t="s">
        <v>135</v>
      </c>
      <c r="B89" s="34">
        <v>10673</v>
      </c>
      <c r="C89" s="34">
        <v>4225</v>
      </c>
      <c r="D89" s="34">
        <v>3487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13177</v>
      </c>
      <c r="M89" s="70">
        <f t="shared" si="12"/>
        <v>23850</v>
      </c>
      <c r="N89" s="157">
        <v>12729</v>
      </c>
      <c r="O89" s="174"/>
    </row>
    <row r="90" spans="1:15">
      <c r="A90" s="24" t="s">
        <v>136</v>
      </c>
      <c r="B90" s="165">
        <v>6759</v>
      </c>
      <c r="C90" s="165">
        <v>528</v>
      </c>
      <c r="D90" s="165">
        <v>1310</v>
      </c>
      <c r="E90" s="165">
        <v>0</v>
      </c>
      <c r="F90" s="165">
        <v>0</v>
      </c>
      <c r="G90" s="165">
        <v>0</v>
      </c>
      <c r="H90" s="165">
        <v>0</v>
      </c>
      <c r="I90" s="165">
        <v>0</v>
      </c>
      <c r="J90" s="165">
        <v>0</v>
      </c>
      <c r="K90" s="165">
        <v>0</v>
      </c>
      <c r="L90" s="165">
        <v>11969</v>
      </c>
      <c r="M90" s="70">
        <f t="shared" si="12"/>
        <v>18728</v>
      </c>
      <c r="N90" s="165">
        <v>1318</v>
      </c>
      <c r="O90" s="174"/>
    </row>
    <row r="91" spans="1:15">
      <c r="A91" s="24" t="s">
        <v>137</v>
      </c>
      <c r="B91" s="165">
        <v>493</v>
      </c>
      <c r="C91" s="165">
        <v>377</v>
      </c>
      <c r="D91" s="165">
        <v>465</v>
      </c>
      <c r="E91" s="165">
        <v>0</v>
      </c>
      <c r="F91" s="165">
        <v>0</v>
      </c>
      <c r="G91" s="165">
        <v>0</v>
      </c>
      <c r="H91" s="165">
        <v>0</v>
      </c>
      <c r="I91" s="165">
        <v>10</v>
      </c>
      <c r="J91" s="165">
        <v>0</v>
      </c>
      <c r="K91" s="165">
        <v>0</v>
      </c>
      <c r="L91" s="165">
        <v>4826</v>
      </c>
      <c r="M91" s="70">
        <f t="shared" si="12"/>
        <v>5329</v>
      </c>
      <c r="N91" s="165">
        <v>1569</v>
      </c>
      <c r="O91" s="174"/>
    </row>
    <row r="92" spans="1:15">
      <c r="A92" s="24" t="s">
        <v>138</v>
      </c>
      <c r="B92" s="165">
        <v>0</v>
      </c>
      <c r="C92" s="165">
        <v>0</v>
      </c>
      <c r="D92" s="165">
        <v>0</v>
      </c>
      <c r="E92" s="165">
        <v>0</v>
      </c>
      <c r="F92" s="165">
        <v>0</v>
      </c>
      <c r="G92" s="165">
        <v>0</v>
      </c>
      <c r="H92" s="165">
        <v>0</v>
      </c>
      <c r="I92" s="165">
        <v>0</v>
      </c>
      <c r="J92" s="165">
        <v>0</v>
      </c>
      <c r="K92" s="165">
        <v>0</v>
      </c>
      <c r="L92" s="165">
        <v>2552</v>
      </c>
      <c r="M92" s="70">
        <f t="shared" si="12"/>
        <v>2552</v>
      </c>
      <c r="N92" s="165">
        <v>373</v>
      </c>
      <c r="O92" s="174"/>
    </row>
    <row r="93" spans="1:15">
      <c r="A93" s="24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70"/>
      <c r="N93" s="33"/>
      <c r="O93" s="174"/>
    </row>
    <row r="94" spans="1:15" ht="26.25" customHeight="1">
      <c r="A94" s="87" t="s">
        <v>38</v>
      </c>
      <c r="B94" s="73">
        <f>SUM(B95:B129)</f>
        <v>352076</v>
      </c>
      <c r="C94" s="73">
        <f t="shared" ref="C94:L94" si="13">SUM(C95:C129)</f>
        <v>203872</v>
      </c>
      <c r="D94" s="73">
        <f t="shared" si="13"/>
        <v>141441</v>
      </c>
      <c r="E94" s="73">
        <f t="shared" si="13"/>
        <v>0</v>
      </c>
      <c r="F94" s="73">
        <f t="shared" si="13"/>
        <v>11</v>
      </c>
      <c r="G94" s="73">
        <f t="shared" si="13"/>
        <v>0</v>
      </c>
      <c r="H94" s="73">
        <f t="shared" si="13"/>
        <v>0</v>
      </c>
      <c r="I94" s="73">
        <f t="shared" si="13"/>
        <v>65</v>
      </c>
      <c r="J94" s="73">
        <f t="shared" si="13"/>
        <v>74</v>
      </c>
      <c r="K94" s="73">
        <f t="shared" si="13"/>
        <v>2120</v>
      </c>
      <c r="L94" s="73">
        <f t="shared" si="13"/>
        <v>480158</v>
      </c>
      <c r="M94" s="78">
        <f>SUM(B94,F94,H94:L94)</f>
        <v>834504</v>
      </c>
      <c r="N94" s="73">
        <f>SUM(N95:N129)</f>
        <v>583667</v>
      </c>
      <c r="O94" s="174"/>
    </row>
    <row r="95" spans="1:15">
      <c r="A95" s="24" t="s">
        <v>104</v>
      </c>
      <c r="B95" s="158">
        <v>10552</v>
      </c>
      <c r="C95" s="165">
        <v>5421</v>
      </c>
      <c r="D95" s="165">
        <v>4814</v>
      </c>
      <c r="E95" s="165">
        <v>0</v>
      </c>
      <c r="F95" s="165">
        <v>10</v>
      </c>
      <c r="G95" s="165">
        <v>0</v>
      </c>
      <c r="H95" s="165">
        <v>0</v>
      </c>
      <c r="I95" s="165">
        <v>9</v>
      </c>
      <c r="J95" s="165">
        <v>0</v>
      </c>
      <c r="K95" s="165">
        <v>528</v>
      </c>
      <c r="L95" s="165">
        <v>13355</v>
      </c>
      <c r="M95" s="70">
        <f t="shared" ref="M95:M129" si="14">SUM(B95,F95,H95:L95)</f>
        <v>24454</v>
      </c>
      <c r="N95" s="165">
        <v>15859</v>
      </c>
      <c r="O95" s="174"/>
    </row>
    <row r="96" spans="1:15">
      <c r="A96" s="24" t="s">
        <v>105</v>
      </c>
      <c r="B96" s="158">
        <v>784</v>
      </c>
      <c r="C96" s="165">
        <v>784</v>
      </c>
      <c r="D96" s="165">
        <v>124</v>
      </c>
      <c r="E96" s="165">
        <v>0</v>
      </c>
      <c r="F96" s="165">
        <v>0</v>
      </c>
      <c r="G96" s="165">
        <v>0</v>
      </c>
      <c r="H96" s="165">
        <v>0</v>
      </c>
      <c r="I96" s="165">
        <v>0</v>
      </c>
      <c r="J96" s="165">
        <v>0</v>
      </c>
      <c r="K96" s="165">
        <v>0</v>
      </c>
      <c r="L96" s="165">
        <v>3573</v>
      </c>
      <c r="M96" s="70">
        <f t="shared" si="14"/>
        <v>4357</v>
      </c>
      <c r="N96" s="165">
        <v>3954</v>
      </c>
      <c r="O96" s="174"/>
    </row>
    <row r="97" spans="1:15">
      <c r="A97" s="24" t="s">
        <v>107</v>
      </c>
      <c r="B97" s="34">
        <v>3488</v>
      </c>
      <c r="C97" s="34">
        <v>494</v>
      </c>
      <c r="D97" s="34">
        <v>1112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7062</v>
      </c>
      <c r="M97" s="70">
        <f t="shared" si="14"/>
        <v>10550</v>
      </c>
      <c r="N97" s="38">
        <v>5371</v>
      </c>
      <c r="O97" s="174"/>
    </row>
    <row r="98" spans="1:15">
      <c r="A98" s="24" t="s">
        <v>108</v>
      </c>
      <c r="B98" s="158">
        <v>8073</v>
      </c>
      <c r="C98" s="165">
        <v>3621</v>
      </c>
      <c r="D98" s="165">
        <v>0</v>
      </c>
      <c r="E98" s="165">
        <v>0</v>
      </c>
      <c r="F98" s="165">
        <v>0</v>
      </c>
      <c r="G98" s="165">
        <v>0</v>
      </c>
      <c r="H98" s="165">
        <v>0</v>
      </c>
      <c r="I98" s="165">
        <v>0</v>
      </c>
      <c r="J98" s="165">
        <v>0</v>
      </c>
      <c r="K98" s="165">
        <v>0</v>
      </c>
      <c r="L98" s="165">
        <v>22323</v>
      </c>
      <c r="M98" s="70">
        <f t="shared" si="14"/>
        <v>30396</v>
      </c>
      <c r="N98" s="165">
        <v>12241</v>
      </c>
      <c r="O98" s="174"/>
    </row>
    <row r="99" spans="1:15">
      <c r="A99" s="24" t="s">
        <v>109</v>
      </c>
      <c r="B99" s="158">
        <v>5453</v>
      </c>
      <c r="C99" s="165">
        <v>4705</v>
      </c>
      <c r="D99" s="165">
        <v>0</v>
      </c>
      <c r="E99" s="165">
        <v>0</v>
      </c>
      <c r="F99" s="165">
        <v>0</v>
      </c>
      <c r="G99" s="165">
        <v>0</v>
      </c>
      <c r="H99" s="165">
        <v>0</v>
      </c>
      <c r="I99" s="165">
        <v>0</v>
      </c>
      <c r="J99" s="165">
        <v>0</v>
      </c>
      <c r="K99" s="165">
        <v>0</v>
      </c>
      <c r="L99" s="165">
        <v>12360</v>
      </c>
      <c r="M99" s="70">
        <f t="shared" si="14"/>
        <v>17813</v>
      </c>
      <c r="N99" s="165">
        <v>15209</v>
      </c>
      <c r="O99" s="174"/>
    </row>
    <row r="100" spans="1:15">
      <c r="A100" s="24" t="s">
        <v>110</v>
      </c>
      <c r="B100" s="158">
        <v>7468</v>
      </c>
      <c r="C100" s="165">
        <v>6516</v>
      </c>
      <c r="D100" s="165">
        <v>2876</v>
      </c>
      <c r="E100" s="165">
        <v>0</v>
      </c>
      <c r="F100" s="165">
        <v>0</v>
      </c>
      <c r="G100" s="165">
        <v>0</v>
      </c>
      <c r="H100" s="165">
        <v>0</v>
      </c>
      <c r="I100" s="165">
        <v>0</v>
      </c>
      <c r="J100" s="165">
        <v>0</v>
      </c>
      <c r="K100" s="165">
        <v>0</v>
      </c>
      <c r="L100" s="165">
        <v>10268</v>
      </c>
      <c r="M100" s="70">
        <f t="shared" si="14"/>
        <v>17736</v>
      </c>
      <c r="N100" s="165">
        <v>16421</v>
      </c>
      <c r="O100" s="174"/>
    </row>
    <row r="101" spans="1:15">
      <c r="A101" s="24" t="s">
        <v>111</v>
      </c>
      <c r="B101" s="158">
        <v>3021</v>
      </c>
      <c r="C101" s="11">
        <v>2248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15</v>
      </c>
      <c r="L101" s="165">
        <v>11723</v>
      </c>
      <c r="M101" s="70">
        <f t="shared" si="14"/>
        <v>14759</v>
      </c>
      <c r="N101" s="165">
        <v>12431</v>
      </c>
      <c r="O101" s="174"/>
    </row>
    <row r="102" spans="1:15">
      <c r="A102" s="24" t="s">
        <v>112</v>
      </c>
      <c r="B102" s="158">
        <v>6852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13</v>
      </c>
      <c r="J102" s="11">
        <v>74</v>
      </c>
      <c r="K102" s="11">
        <v>0</v>
      </c>
      <c r="L102" s="165">
        <v>17883</v>
      </c>
      <c r="M102" s="70">
        <f t="shared" si="14"/>
        <v>24822</v>
      </c>
      <c r="N102" s="165">
        <v>19956</v>
      </c>
      <c r="O102" s="174"/>
    </row>
    <row r="103" spans="1:15">
      <c r="A103" s="24" t="s">
        <v>113</v>
      </c>
      <c r="B103" s="158">
        <v>10930</v>
      </c>
      <c r="C103" s="165">
        <v>0</v>
      </c>
      <c r="D103" s="165">
        <v>0</v>
      </c>
      <c r="E103" s="165">
        <v>0</v>
      </c>
      <c r="F103" s="165">
        <v>0</v>
      </c>
      <c r="G103" s="165">
        <v>0</v>
      </c>
      <c r="H103" s="165">
        <v>0</v>
      </c>
      <c r="I103" s="165">
        <v>0</v>
      </c>
      <c r="J103" s="165">
        <v>0</v>
      </c>
      <c r="K103" s="165">
        <v>0</v>
      </c>
      <c r="L103" s="165">
        <v>23596</v>
      </c>
      <c r="M103" s="70">
        <f t="shared" si="14"/>
        <v>34526</v>
      </c>
      <c r="N103" s="165">
        <v>24874</v>
      </c>
      <c r="O103" s="174"/>
    </row>
    <row r="104" spans="1:15">
      <c r="A104" s="24" t="s">
        <v>114</v>
      </c>
      <c r="B104" s="34">
        <v>3157</v>
      </c>
      <c r="C104" s="34">
        <v>2424</v>
      </c>
      <c r="D104" s="34">
        <v>2183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3945</v>
      </c>
      <c r="M104" s="70">
        <f t="shared" si="14"/>
        <v>7102</v>
      </c>
      <c r="N104" s="38">
        <v>5859</v>
      </c>
      <c r="O104" s="174"/>
    </row>
    <row r="105" spans="1:15">
      <c r="A105" s="24" t="s">
        <v>115</v>
      </c>
      <c r="B105" s="34">
        <v>46633</v>
      </c>
      <c r="C105" s="34">
        <v>35250</v>
      </c>
      <c r="D105" s="34">
        <v>15923</v>
      </c>
      <c r="E105" s="34">
        <v>0</v>
      </c>
      <c r="F105" s="34">
        <v>0</v>
      </c>
      <c r="G105" s="34">
        <v>0</v>
      </c>
      <c r="H105" s="34">
        <v>0</v>
      </c>
      <c r="I105" s="34">
        <v>4</v>
      </c>
      <c r="J105" s="34">
        <v>0</v>
      </c>
      <c r="K105" s="34">
        <v>6</v>
      </c>
      <c r="L105" s="34">
        <v>18554</v>
      </c>
      <c r="M105" s="70">
        <f t="shared" si="14"/>
        <v>65197</v>
      </c>
      <c r="N105" s="34">
        <v>50196</v>
      </c>
      <c r="O105" s="174"/>
    </row>
    <row r="106" spans="1:15">
      <c r="A106" s="24" t="s">
        <v>116</v>
      </c>
      <c r="B106" s="157">
        <v>10834</v>
      </c>
      <c r="C106" s="173">
        <v>9207</v>
      </c>
      <c r="D106" s="173">
        <v>2986</v>
      </c>
      <c r="E106" s="173">
        <v>0</v>
      </c>
      <c r="F106" s="173">
        <v>0</v>
      </c>
      <c r="G106" s="173">
        <v>0</v>
      </c>
      <c r="H106" s="173">
        <v>0</v>
      </c>
      <c r="I106" s="173">
        <v>0</v>
      </c>
      <c r="J106" s="173">
        <v>0</v>
      </c>
      <c r="K106" s="173">
        <v>0</v>
      </c>
      <c r="L106" s="173">
        <v>14039</v>
      </c>
      <c r="M106" s="70">
        <f t="shared" si="14"/>
        <v>24873</v>
      </c>
      <c r="N106" s="173">
        <v>18725</v>
      </c>
      <c r="O106" s="174"/>
    </row>
    <row r="107" spans="1:15">
      <c r="A107" s="24" t="s">
        <v>117</v>
      </c>
      <c r="B107" s="34">
        <v>28900</v>
      </c>
      <c r="C107" s="34">
        <v>18031</v>
      </c>
      <c r="D107" s="34">
        <v>11512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15732</v>
      </c>
      <c r="M107" s="70">
        <f t="shared" si="14"/>
        <v>44632</v>
      </c>
      <c r="N107" s="34">
        <v>29806</v>
      </c>
      <c r="O107" s="174"/>
    </row>
    <row r="108" spans="1:15">
      <c r="A108" s="24" t="s">
        <v>118</v>
      </c>
      <c r="B108" s="34">
        <v>13273</v>
      </c>
      <c r="C108" s="34">
        <v>3467</v>
      </c>
      <c r="D108" s="34">
        <v>11512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17324</v>
      </c>
      <c r="M108" s="70">
        <f t="shared" si="14"/>
        <v>30597</v>
      </c>
      <c r="N108" s="34">
        <v>16678</v>
      </c>
      <c r="O108" s="174"/>
    </row>
    <row r="109" spans="1:15">
      <c r="A109" s="24" t="s">
        <v>119</v>
      </c>
      <c r="B109" s="34">
        <v>19762</v>
      </c>
      <c r="C109" s="34">
        <v>16357</v>
      </c>
      <c r="D109" s="34">
        <v>8943</v>
      </c>
      <c r="E109" s="34">
        <v>0</v>
      </c>
      <c r="F109" s="34">
        <v>1</v>
      </c>
      <c r="G109" s="34">
        <v>0</v>
      </c>
      <c r="H109" s="34">
        <v>0</v>
      </c>
      <c r="I109" s="34">
        <v>0</v>
      </c>
      <c r="J109" s="34">
        <v>0</v>
      </c>
      <c r="K109" s="34">
        <v>4</v>
      </c>
      <c r="L109" s="34">
        <v>22947</v>
      </c>
      <c r="M109" s="70">
        <f t="shared" si="14"/>
        <v>42714</v>
      </c>
      <c r="N109" s="34">
        <v>31197</v>
      </c>
      <c r="O109" s="174"/>
    </row>
    <row r="110" spans="1:15">
      <c r="A110" s="24" t="s">
        <v>120</v>
      </c>
      <c r="B110" s="34">
        <v>19958</v>
      </c>
      <c r="C110" s="34">
        <v>16221</v>
      </c>
      <c r="D110" s="34">
        <v>14753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11279</v>
      </c>
      <c r="M110" s="70">
        <f t="shared" si="14"/>
        <v>31237</v>
      </c>
      <c r="N110" s="34">
        <v>27953</v>
      </c>
      <c r="O110" s="174"/>
    </row>
    <row r="111" spans="1:15">
      <c r="A111" s="24" t="s">
        <v>121</v>
      </c>
      <c r="B111" s="165">
        <v>18557</v>
      </c>
      <c r="C111" s="165">
        <v>14614</v>
      </c>
      <c r="D111" s="165">
        <v>0</v>
      </c>
      <c r="E111" s="165">
        <v>0</v>
      </c>
      <c r="F111" s="165">
        <v>0</v>
      </c>
      <c r="G111" s="165">
        <v>0</v>
      </c>
      <c r="H111" s="165">
        <v>0</v>
      </c>
      <c r="I111" s="165">
        <v>26</v>
      </c>
      <c r="J111" s="165">
        <v>0</v>
      </c>
      <c r="K111" s="165">
        <v>455</v>
      </c>
      <c r="L111" s="165">
        <v>31768</v>
      </c>
      <c r="M111" s="70">
        <f t="shared" si="14"/>
        <v>50806</v>
      </c>
      <c r="N111" s="165">
        <v>39798</v>
      </c>
      <c r="O111" s="174"/>
    </row>
    <row r="112" spans="1:15">
      <c r="A112" s="24" t="s">
        <v>122</v>
      </c>
      <c r="B112" s="165">
        <v>12603</v>
      </c>
      <c r="C112" s="165">
        <v>10650</v>
      </c>
      <c r="D112" s="165">
        <v>7945</v>
      </c>
      <c r="E112" s="165">
        <v>0</v>
      </c>
      <c r="F112" s="165">
        <v>0</v>
      </c>
      <c r="G112" s="165">
        <v>0</v>
      </c>
      <c r="H112" s="165">
        <v>0</v>
      </c>
      <c r="I112" s="165">
        <v>0</v>
      </c>
      <c r="J112" s="165">
        <v>0</v>
      </c>
      <c r="K112" s="165">
        <v>0</v>
      </c>
      <c r="L112" s="165">
        <v>24245</v>
      </c>
      <c r="M112" s="70">
        <f t="shared" si="14"/>
        <v>36848</v>
      </c>
      <c r="N112" s="165">
        <v>31926</v>
      </c>
      <c r="O112" s="174"/>
    </row>
    <row r="113" spans="1:15">
      <c r="A113" s="24" t="s">
        <v>123</v>
      </c>
      <c r="B113" s="165">
        <v>7042</v>
      </c>
      <c r="C113" s="165">
        <v>3359</v>
      </c>
      <c r="D113" s="165">
        <v>0</v>
      </c>
      <c r="E113" s="165">
        <v>0</v>
      </c>
      <c r="F113" s="165">
        <v>0</v>
      </c>
      <c r="G113" s="165">
        <v>0</v>
      </c>
      <c r="H113" s="165">
        <v>0</v>
      </c>
      <c r="I113" s="165">
        <v>0</v>
      </c>
      <c r="J113" s="165">
        <v>0</v>
      </c>
      <c r="K113" s="165">
        <v>0</v>
      </c>
      <c r="L113" s="165">
        <v>3481</v>
      </c>
      <c r="M113" s="70">
        <f t="shared" si="14"/>
        <v>10523</v>
      </c>
      <c r="N113" s="165">
        <v>9545</v>
      </c>
      <c r="O113" s="174"/>
    </row>
    <row r="114" spans="1:15">
      <c r="A114" s="24" t="s">
        <v>124</v>
      </c>
      <c r="B114" s="165">
        <v>2337</v>
      </c>
      <c r="C114" s="165">
        <v>2198</v>
      </c>
      <c r="D114" s="165">
        <v>1122</v>
      </c>
      <c r="E114" s="165">
        <v>0</v>
      </c>
      <c r="F114" s="165">
        <v>0</v>
      </c>
      <c r="G114" s="165">
        <v>0</v>
      </c>
      <c r="H114" s="165">
        <v>0</v>
      </c>
      <c r="I114" s="165">
        <v>0</v>
      </c>
      <c r="J114" s="165">
        <v>0</v>
      </c>
      <c r="K114" s="165">
        <v>0</v>
      </c>
      <c r="L114" s="165">
        <v>11844</v>
      </c>
      <c r="M114" s="70">
        <f t="shared" si="14"/>
        <v>14181</v>
      </c>
      <c r="N114" s="165">
        <v>14042</v>
      </c>
      <c r="O114" s="174"/>
    </row>
    <row r="115" spans="1:15">
      <c r="A115" s="24" t="s">
        <v>125</v>
      </c>
      <c r="B115" s="34">
        <v>5327</v>
      </c>
      <c r="C115" s="34">
        <v>5327</v>
      </c>
      <c r="D115" s="34">
        <v>506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102</v>
      </c>
      <c r="L115" s="34">
        <v>4852</v>
      </c>
      <c r="M115" s="70">
        <f t="shared" si="14"/>
        <v>10281</v>
      </c>
      <c r="N115" s="34">
        <v>8238</v>
      </c>
      <c r="O115" s="174"/>
    </row>
    <row r="116" spans="1:15">
      <c r="A116" s="24" t="s">
        <v>126</v>
      </c>
      <c r="B116" s="165">
        <v>13973</v>
      </c>
      <c r="C116" s="165">
        <v>9402</v>
      </c>
      <c r="D116" s="165">
        <v>0</v>
      </c>
      <c r="E116" s="165">
        <v>0</v>
      </c>
      <c r="F116" s="165">
        <v>0</v>
      </c>
      <c r="G116" s="165">
        <v>0</v>
      </c>
      <c r="H116" s="165">
        <v>0</v>
      </c>
      <c r="I116" s="165">
        <v>0</v>
      </c>
      <c r="J116" s="165">
        <v>0</v>
      </c>
      <c r="K116" s="165">
        <v>0</v>
      </c>
      <c r="L116" s="165">
        <v>28330</v>
      </c>
      <c r="M116" s="70">
        <f t="shared" si="14"/>
        <v>42303</v>
      </c>
      <c r="N116" s="165">
        <v>33405</v>
      </c>
      <c r="O116" s="174"/>
    </row>
    <row r="117" spans="1:15">
      <c r="A117" s="24" t="s">
        <v>127</v>
      </c>
      <c r="B117" s="34">
        <v>9502</v>
      </c>
      <c r="C117" s="34">
        <v>6305</v>
      </c>
      <c r="D117" s="34">
        <v>6669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7211</v>
      </c>
      <c r="M117" s="70">
        <f t="shared" si="14"/>
        <v>16713</v>
      </c>
      <c r="N117" s="34">
        <v>12026</v>
      </c>
      <c r="O117" s="174"/>
    </row>
    <row r="118" spans="1:15">
      <c r="A118" s="24" t="s">
        <v>128</v>
      </c>
      <c r="B118" s="38">
        <v>1860</v>
      </c>
      <c r="C118" s="38">
        <v>1750</v>
      </c>
      <c r="D118" s="38">
        <v>739</v>
      </c>
      <c r="E118" s="38"/>
      <c r="F118" s="38"/>
      <c r="G118" s="38"/>
      <c r="H118" s="38"/>
      <c r="I118" s="38">
        <v>2</v>
      </c>
      <c r="J118" s="38"/>
      <c r="K118" s="38">
        <v>18</v>
      </c>
      <c r="L118" s="38">
        <v>18119</v>
      </c>
      <c r="M118" s="70">
        <f t="shared" si="14"/>
        <v>19999</v>
      </c>
      <c r="N118" s="38">
        <v>18801</v>
      </c>
      <c r="O118" s="174"/>
    </row>
    <row r="119" spans="1:15">
      <c r="A119" s="24" t="s">
        <v>129</v>
      </c>
      <c r="B119" s="156">
        <v>0</v>
      </c>
      <c r="C119" s="156">
        <v>0</v>
      </c>
      <c r="D119" s="156">
        <v>0</v>
      </c>
      <c r="E119" s="156">
        <v>0</v>
      </c>
      <c r="F119" s="156">
        <v>0</v>
      </c>
      <c r="G119" s="156">
        <v>0</v>
      </c>
      <c r="H119" s="156">
        <v>0</v>
      </c>
      <c r="I119" s="156">
        <v>0</v>
      </c>
      <c r="J119" s="156">
        <v>0</v>
      </c>
      <c r="K119" s="156">
        <v>0</v>
      </c>
      <c r="L119" s="156">
        <v>1054</v>
      </c>
      <c r="M119" s="70">
        <f t="shared" si="14"/>
        <v>1054</v>
      </c>
      <c r="N119" s="156">
        <v>127</v>
      </c>
      <c r="O119" s="174"/>
    </row>
    <row r="120" spans="1:15">
      <c r="A120" s="24" t="s">
        <v>130</v>
      </c>
      <c r="B120" s="34">
        <v>9948</v>
      </c>
      <c r="C120" s="34">
        <v>1796</v>
      </c>
      <c r="D120" s="34">
        <v>4984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25659</v>
      </c>
      <c r="M120" s="70">
        <f t="shared" si="14"/>
        <v>35607</v>
      </c>
      <c r="N120" s="34">
        <v>21985</v>
      </c>
      <c r="O120" s="174"/>
    </row>
    <row r="121" spans="1:15">
      <c r="A121" s="11" t="s">
        <v>102</v>
      </c>
      <c r="B121" s="165">
        <v>9880</v>
      </c>
      <c r="C121" s="165">
        <v>0</v>
      </c>
      <c r="D121" s="165">
        <v>4233</v>
      </c>
      <c r="E121" s="165">
        <v>0</v>
      </c>
      <c r="F121" s="165">
        <v>0</v>
      </c>
      <c r="G121" s="165">
        <v>0</v>
      </c>
      <c r="H121" s="165">
        <v>0</v>
      </c>
      <c r="I121" s="165">
        <v>5</v>
      </c>
      <c r="J121" s="165">
        <v>0</v>
      </c>
      <c r="K121" s="165">
        <v>108</v>
      </c>
      <c r="L121" s="165">
        <v>16207</v>
      </c>
      <c r="M121" s="70">
        <f t="shared" si="14"/>
        <v>26200</v>
      </c>
      <c r="N121" s="165">
        <v>23734</v>
      </c>
      <c r="O121" s="174"/>
    </row>
    <row r="122" spans="1:15">
      <c r="A122" s="24" t="s">
        <v>131</v>
      </c>
      <c r="B122" s="38">
        <v>4634</v>
      </c>
      <c r="C122" s="38">
        <v>2818</v>
      </c>
      <c r="D122" s="38">
        <v>1531</v>
      </c>
      <c r="E122" s="38"/>
      <c r="F122" s="38"/>
      <c r="G122" s="38"/>
      <c r="H122" s="38"/>
      <c r="I122" s="38"/>
      <c r="J122" s="38"/>
      <c r="K122" s="38"/>
      <c r="L122" s="38">
        <v>4626</v>
      </c>
      <c r="M122" s="70">
        <f t="shared" si="14"/>
        <v>9260</v>
      </c>
      <c r="N122" s="38">
        <v>6938</v>
      </c>
      <c r="O122" s="174"/>
    </row>
    <row r="123" spans="1:15">
      <c r="A123" s="24" t="s">
        <v>132</v>
      </c>
      <c r="B123" s="165">
        <v>12513</v>
      </c>
      <c r="C123" s="165">
        <v>0</v>
      </c>
      <c r="D123" s="165">
        <v>1794</v>
      </c>
      <c r="E123" s="165">
        <v>0</v>
      </c>
      <c r="F123" s="165">
        <v>0</v>
      </c>
      <c r="G123" s="165">
        <v>0</v>
      </c>
      <c r="H123" s="165">
        <v>0</v>
      </c>
      <c r="I123" s="165">
        <v>0</v>
      </c>
      <c r="J123" s="165">
        <v>0</v>
      </c>
      <c r="K123" s="165">
        <v>173</v>
      </c>
      <c r="L123" s="165">
        <v>11407</v>
      </c>
      <c r="M123" s="70">
        <f t="shared" si="14"/>
        <v>24093</v>
      </c>
      <c r="N123" s="165">
        <v>11427</v>
      </c>
      <c r="O123" s="174"/>
    </row>
    <row r="124" spans="1:15">
      <c r="A124" s="24" t="s">
        <v>133</v>
      </c>
      <c r="B124" s="165">
        <v>574</v>
      </c>
      <c r="C124" s="165">
        <v>287</v>
      </c>
      <c r="D124" s="165">
        <v>0</v>
      </c>
      <c r="E124" s="165">
        <v>0</v>
      </c>
      <c r="F124" s="165">
        <v>0</v>
      </c>
      <c r="G124" s="165">
        <v>0</v>
      </c>
      <c r="H124" s="165">
        <v>0</v>
      </c>
      <c r="I124" s="165">
        <v>0</v>
      </c>
      <c r="J124" s="165">
        <v>0</v>
      </c>
      <c r="K124" s="165">
        <v>711</v>
      </c>
      <c r="L124" s="165">
        <v>9539</v>
      </c>
      <c r="M124" s="70">
        <f t="shared" si="14"/>
        <v>10824</v>
      </c>
      <c r="N124" s="165">
        <v>1855</v>
      </c>
      <c r="O124" s="174"/>
    </row>
    <row r="125" spans="1:15">
      <c r="A125" s="24" t="s">
        <v>134</v>
      </c>
      <c r="B125" s="34">
        <v>13624</v>
      </c>
      <c r="C125" s="34">
        <v>11191</v>
      </c>
      <c r="D125" s="34">
        <v>7977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9593</v>
      </c>
      <c r="M125" s="70">
        <f t="shared" si="14"/>
        <v>23217</v>
      </c>
      <c r="N125" s="38">
        <v>19853</v>
      </c>
      <c r="O125" s="174"/>
    </row>
    <row r="126" spans="1:15">
      <c r="A126" s="24" t="s">
        <v>135</v>
      </c>
      <c r="B126" s="34">
        <v>7930</v>
      </c>
      <c r="C126" s="34">
        <v>7839</v>
      </c>
      <c r="D126" s="34">
        <v>6735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19269</v>
      </c>
      <c r="M126" s="70">
        <f t="shared" si="14"/>
        <v>27199</v>
      </c>
      <c r="N126" s="38">
        <v>19190</v>
      </c>
      <c r="O126" s="174"/>
    </row>
    <row r="127" spans="1:15">
      <c r="A127" s="24" t="s">
        <v>136</v>
      </c>
      <c r="B127" s="165">
        <v>19655</v>
      </c>
      <c r="C127" s="165">
        <v>1250</v>
      </c>
      <c r="D127" s="165">
        <v>17604</v>
      </c>
      <c r="E127" s="165">
        <v>0</v>
      </c>
      <c r="F127" s="165">
        <v>0</v>
      </c>
      <c r="G127" s="165">
        <v>0</v>
      </c>
      <c r="H127" s="165">
        <v>0</v>
      </c>
      <c r="I127" s="165">
        <v>0</v>
      </c>
      <c r="J127" s="165">
        <v>0</v>
      </c>
      <c r="K127" s="165">
        <v>0</v>
      </c>
      <c r="L127" s="165">
        <v>13434</v>
      </c>
      <c r="M127" s="70">
        <f t="shared" si="14"/>
        <v>33089</v>
      </c>
      <c r="N127" s="165">
        <v>2344</v>
      </c>
      <c r="O127" s="174"/>
    </row>
    <row r="128" spans="1:15">
      <c r="A128" s="24" t="s">
        <v>137</v>
      </c>
      <c r="B128" s="165">
        <v>2637</v>
      </c>
      <c r="C128" s="165">
        <v>340</v>
      </c>
      <c r="D128" s="165">
        <v>2577</v>
      </c>
      <c r="E128" s="165">
        <v>0</v>
      </c>
      <c r="F128" s="165">
        <v>0</v>
      </c>
      <c r="G128" s="165">
        <v>0</v>
      </c>
      <c r="H128" s="165">
        <v>0</v>
      </c>
      <c r="I128" s="165">
        <v>6</v>
      </c>
      <c r="J128" s="165">
        <v>0</v>
      </c>
      <c r="K128" s="165">
        <v>0</v>
      </c>
      <c r="L128" s="165">
        <v>12526</v>
      </c>
      <c r="M128" s="70">
        <f t="shared" si="14"/>
        <v>15169</v>
      </c>
      <c r="N128" s="165">
        <v>1703</v>
      </c>
      <c r="O128" s="174"/>
    </row>
    <row r="129" spans="1:15">
      <c r="A129" s="24" t="s">
        <v>138</v>
      </c>
      <c r="B129" s="165">
        <v>342</v>
      </c>
      <c r="C129" s="165">
        <v>0</v>
      </c>
      <c r="D129" s="165">
        <v>287</v>
      </c>
      <c r="E129" s="165">
        <v>0</v>
      </c>
      <c r="F129" s="165">
        <v>0</v>
      </c>
      <c r="G129" s="165">
        <v>0</v>
      </c>
      <c r="H129" s="165">
        <v>0</v>
      </c>
      <c r="I129" s="165">
        <v>0</v>
      </c>
      <c r="J129" s="165">
        <v>0</v>
      </c>
      <c r="K129" s="165">
        <v>0</v>
      </c>
      <c r="L129" s="165">
        <v>1031</v>
      </c>
      <c r="M129" s="70">
        <f t="shared" si="14"/>
        <v>1373</v>
      </c>
      <c r="N129" s="165">
        <v>0</v>
      </c>
      <c r="O129" s="174"/>
    </row>
    <row r="130" spans="1:15">
      <c r="A130" s="11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70"/>
      <c r="N130" s="86"/>
    </row>
    <row r="131" spans="1:15">
      <c r="A131" s="2"/>
      <c r="B131" s="19"/>
      <c r="C131" s="20"/>
      <c r="D131" s="21"/>
      <c r="E131" s="21"/>
      <c r="F131" s="19"/>
      <c r="G131" s="19"/>
      <c r="H131" s="19"/>
      <c r="I131" s="19"/>
      <c r="J131" s="19"/>
      <c r="K131" s="19"/>
      <c r="L131" s="19"/>
      <c r="M131" s="22"/>
      <c r="N131" s="22"/>
    </row>
    <row r="132" spans="1:15">
      <c r="A132" s="3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15">
      <c r="A133" s="3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1:15" hidden="1">
      <c r="A134" s="288"/>
      <c r="B134" s="285"/>
      <c r="C134" s="285"/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</row>
    <row r="135" spans="1:15" hidden="1">
      <c r="A135" s="287"/>
      <c r="B135" s="284"/>
      <c r="C135" s="284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</row>
    <row r="136" spans="1:15" hidden="1">
      <c r="A136" s="287"/>
      <c r="B136" s="284"/>
      <c r="C136" s="284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</row>
    <row r="137" spans="1:15" hidden="1">
      <c r="A137" s="287"/>
      <c r="B137" s="284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</row>
    <row r="138" spans="1:15" hidden="1">
      <c r="A138" s="5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1:15" hidden="1">
      <c r="A139" s="5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1:15" hidden="1">
      <c r="A140" s="5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1:15" hidden="1">
      <c r="A141" s="5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1:15" hidden="1">
      <c r="A142" s="5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1:15" hidden="1">
      <c r="A143" s="6"/>
      <c r="B143" s="23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5" hidden="1">
      <c r="A144" s="5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2:14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</row>
    <row r="146" spans="2:14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</row>
    <row r="147" spans="2:14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</row>
    <row r="148" spans="2:14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</row>
  </sheetData>
  <sheetProtection password="8A6E" sheet="1" objects="1" scenarios="1"/>
  <mergeCells count="54">
    <mergeCell ref="G136:G137"/>
    <mergeCell ref="H136:H137"/>
    <mergeCell ref="E136:E137"/>
    <mergeCell ref="F136:F137"/>
    <mergeCell ref="F134:F135"/>
    <mergeCell ref="A136:A137"/>
    <mergeCell ref="B136:B137"/>
    <mergeCell ref="C136:C137"/>
    <mergeCell ref="D136:D137"/>
    <mergeCell ref="A134:A135"/>
    <mergeCell ref="B6:B7"/>
    <mergeCell ref="F6:F7"/>
    <mergeCell ref="N136:N137"/>
    <mergeCell ref="L136:L137"/>
    <mergeCell ref="M136:M137"/>
    <mergeCell ref="N134:N135"/>
    <mergeCell ref="L134:L135"/>
    <mergeCell ref="M134:M135"/>
    <mergeCell ref="M6:M7"/>
    <mergeCell ref="N6:N7"/>
    <mergeCell ref="H6:H7"/>
    <mergeCell ref="I6:I7"/>
    <mergeCell ref="K6:K7"/>
    <mergeCell ref="L6:L7"/>
    <mergeCell ref="K134:K135"/>
    <mergeCell ref="G6:G7"/>
    <mergeCell ref="A2:A7"/>
    <mergeCell ref="D5:D7"/>
    <mergeCell ref="E5:E7"/>
    <mergeCell ref="J136:J137"/>
    <mergeCell ref="K136:K137"/>
    <mergeCell ref="I136:I137"/>
    <mergeCell ref="G134:G135"/>
    <mergeCell ref="J6:J7"/>
    <mergeCell ref="J134:J135"/>
    <mergeCell ref="B134:B135"/>
    <mergeCell ref="C134:C135"/>
    <mergeCell ref="D134:D135"/>
    <mergeCell ref="E134:E135"/>
    <mergeCell ref="H134:H135"/>
    <mergeCell ref="I134:I135"/>
    <mergeCell ref="C6:C7"/>
    <mergeCell ref="B1:N1"/>
    <mergeCell ref="H3:H5"/>
    <mergeCell ref="I3:I5"/>
    <mergeCell ref="J3:J5"/>
    <mergeCell ref="K3:K5"/>
    <mergeCell ref="L3:L5"/>
    <mergeCell ref="M3:M5"/>
    <mergeCell ref="N3:N5"/>
    <mergeCell ref="B3:E4"/>
    <mergeCell ref="F3:G5"/>
    <mergeCell ref="B5:C5"/>
    <mergeCell ref="D2:H2"/>
  </mergeCells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M10:M47 M55:M57 M60 M93:M94 M97 M1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C00000"/>
  </sheetPr>
  <dimension ref="A1:T133"/>
  <sheetViews>
    <sheetView zoomScale="120" zoomScaleNormal="12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S20" sqref="S20"/>
    </sheetView>
  </sheetViews>
  <sheetFormatPr defaultRowHeight="12.75"/>
  <cols>
    <col min="1" max="1" width="19.42578125" customWidth="1"/>
    <col min="2" max="2" width="8.7109375" customWidth="1"/>
    <col min="3" max="4" width="7.5703125" customWidth="1"/>
    <col min="5" max="5" width="5.5703125" customWidth="1"/>
    <col min="6" max="6" width="6.140625" customWidth="1"/>
    <col min="7" max="7" width="4.42578125" customWidth="1"/>
    <col min="8" max="8" width="4.7109375" customWidth="1"/>
    <col min="9" max="9" width="5.28515625" customWidth="1"/>
    <col min="10" max="11" width="5.5703125" customWidth="1"/>
    <col min="12" max="12" width="7.7109375" customWidth="1"/>
    <col min="13" max="14" width="8.7109375" customWidth="1"/>
    <col min="15" max="18" width="8.5703125" customWidth="1"/>
  </cols>
  <sheetData>
    <row r="1" spans="1:20" ht="12.75" customHeight="1">
      <c r="A1" s="4" t="s">
        <v>45</v>
      </c>
      <c r="B1" s="289" t="s">
        <v>164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1"/>
      <c r="O1" s="289" t="s">
        <v>171</v>
      </c>
      <c r="P1" s="290"/>
      <c r="Q1" s="290"/>
      <c r="R1" s="291"/>
    </row>
    <row r="2" spans="1:20" s="59" customFormat="1" ht="12.75" customHeight="1">
      <c r="A2" s="246" t="s">
        <v>165</v>
      </c>
      <c r="B2" s="234" t="s">
        <v>46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 t="s">
        <v>47</v>
      </c>
      <c r="P2" s="234"/>
      <c r="Q2" s="234"/>
      <c r="R2" s="234"/>
      <c r="S2" s="59" t="s">
        <v>150</v>
      </c>
    </row>
    <row r="3" spans="1:20" ht="19.5" customHeight="1">
      <c r="A3" s="247"/>
      <c r="B3" s="297" t="s">
        <v>155</v>
      </c>
      <c r="C3" s="298"/>
      <c r="D3" s="298"/>
      <c r="E3" s="299"/>
      <c r="F3" s="297" t="s">
        <v>27</v>
      </c>
      <c r="G3" s="299"/>
      <c r="H3" s="292" t="s">
        <v>28</v>
      </c>
      <c r="I3" s="292" t="s">
        <v>29</v>
      </c>
      <c r="J3" s="292" t="s">
        <v>30</v>
      </c>
      <c r="K3" s="292" t="s">
        <v>31</v>
      </c>
      <c r="L3" s="292" t="s">
        <v>41</v>
      </c>
      <c r="M3" s="292" t="s">
        <v>6</v>
      </c>
      <c r="N3" s="292" t="s">
        <v>48</v>
      </c>
      <c r="O3" s="292" t="s">
        <v>49</v>
      </c>
      <c r="P3" s="294" t="s">
        <v>47</v>
      </c>
      <c r="Q3" s="295"/>
      <c r="R3" s="296"/>
      <c r="S3" t="s">
        <v>149</v>
      </c>
    </row>
    <row r="4" spans="1:20" ht="24" customHeight="1">
      <c r="A4" s="247"/>
      <c r="B4" s="300"/>
      <c r="C4" s="301"/>
      <c r="D4" s="301"/>
      <c r="E4" s="302"/>
      <c r="F4" s="300"/>
      <c r="G4" s="302"/>
      <c r="H4" s="293"/>
      <c r="I4" s="293"/>
      <c r="J4" s="293"/>
      <c r="K4" s="293"/>
      <c r="L4" s="293"/>
      <c r="M4" s="293"/>
      <c r="N4" s="293"/>
      <c r="O4" s="293"/>
      <c r="P4" s="120" t="s">
        <v>51</v>
      </c>
      <c r="Q4" s="120" t="s">
        <v>52</v>
      </c>
      <c r="R4" s="120" t="s">
        <v>53</v>
      </c>
      <c r="S4" t="s">
        <v>147</v>
      </c>
    </row>
    <row r="5" spans="1:20" ht="15.75" customHeight="1">
      <c r="A5" s="247"/>
      <c r="B5" s="294" t="s">
        <v>13</v>
      </c>
      <c r="C5" s="296"/>
      <c r="D5" s="292" t="s">
        <v>55</v>
      </c>
      <c r="E5" s="303" t="s">
        <v>43</v>
      </c>
      <c r="F5" s="303" t="s">
        <v>13</v>
      </c>
      <c r="G5" s="303" t="s">
        <v>34</v>
      </c>
      <c r="H5" s="303" t="s">
        <v>35</v>
      </c>
      <c r="I5" s="303" t="s">
        <v>13</v>
      </c>
      <c r="J5" s="303" t="s">
        <v>37</v>
      </c>
      <c r="K5" s="303" t="s">
        <v>13</v>
      </c>
      <c r="L5" s="303" t="s">
        <v>13</v>
      </c>
      <c r="M5" s="303" t="s">
        <v>37</v>
      </c>
      <c r="N5" s="303" t="s">
        <v>37</v>
      </c>
      <c r="O5" s="303" t="s">
        <v>33</v>
      </c>
      <c r="P5" s="303" t="s">
        <v>33</v>
      </c>
      <c r="Q5" s="303" t="s">
        <v>33</v>
      </c>
      <c r="R5" s="303" t="s">
        <v>33</v>
      </c>
    </row>
    <row r="6" spans="1:20" ht="13.5" customHeight="1">
      <c r="A6" s="247"/>
      <c r="B6" s="292" t="s">
        <v>54</v>
      </c>
      <c r="C6" s="292" t="s">
        <v>83</v>
      </c>
      <c r="D6" s="304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</row>
    <row r="7" spans="1:20" ht="9" customHeight="1">
      <c r="A7" s="248"/>
      <c r="B7" s="293"/>
      <c r="C7" s="293"/>
      <c r="D7" s="29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t="s">
        <v>148</v>
      </c>
    </row>
    <row r="8" spans="1:20">
      <c r="A8" s="80" t="s">
        <v>24</v>
      </c>
      <c r="B8" s="105">
        <v>45</v>
      </c>
      <c r="C8" s="105">
        <v>46</v>
      </c>
      <c r="D8" s="105">
        <v>47</v>
      </c>
      <c r="E8" s="105">
        <v>48</v>
      </c>
      <c r="F8" s="105">
        <v>49</v>
      </c>
      <c r="G8" s="105">
        <v>50</v>
      </c>
      <c r="H8" s="105">
        <v>51</v>
      </c>
      <c r="I8" s="105">
        <v>52</v>
      </c>
      <c r="J8" s="105">
        <v>53</v>
      </c>
      <c r="K8" s="105">
        <v>54</v>
      </c>
      <c r="L8" s="105">
        <v>55</v>
      </c>
      <c r="M8" s="105">
        <v>56</v>
      </c>
      <c r="N8" s="105">
        <v>57</v>
      </c>
      <c r="O8" s="105">
        <v>58</v>
      </c>
      <c r="P8" s="105">
        <v>59</v>
      </c>
      <c r="Q8" s="105">
        <v>60</v>
      </c>
      <c r="R8" s="105">
        <v>61</v>
      </c>
    </row>
    <row r="9" spans="1:20" ht="37.5" customHeight="1">
      <c r="A9" s="88" t="s">
        <v>39</v>
      </c>
      <c r="B9" s="197">
        <f>SUM(B10:B46)</f>
        <v>10555671</v>
      </c>
      <c r="C9" s="197">
        <f t="shared" ref="C9:R9" si="0">SUM(C10:C46)</f>
        <v>6103224</v>
      </c>
      <c r="D9" s="197">
        <f t="shared" si="0"/>
        <v>4109252</v>
      </c>
      <c r="E9" s="197">
        <f t="shared" si="0"/>
        <v>0</v>
      </c>
      <c r="F9" s="197">
        <f t="shared" si="0"/>
        <v>41195</v>
      </c>
      <c r="G9" s="197">
        <f t="shared" si="0"/>
        <v>0</v>
      </c>
      <c r="H9" s="197">
        <f t="shared" si="0"/>
        <v>3</v>
      </c>
      <c r="I9" s="197">
        <f t="shared" si="0"/>
        <v>5105</v>
      </c>
      <c r="J9" s="197">
        <f t="shared" si="0"/>
        <v>351</v>
      </c>
      <c r="K9" s="197">
        <f t="shared" si="0"/>
        <v>31186</v>
      </c>
      <c r="L9" s="197">
        <f t="shared" si="0"/>
        <v>9343100</v>
      </c>
      <c r="M9" s="78">
        <f>SUM(B9,F9,H9:L9)</f>
        <v>19976611</v>
      </c>
      <c r="N9" s="197">
        <f t="shared" si="0"/>
        <v>12992475</v>
      </c>
      <c r="O9" s="78">
        <f>SUM(Q9,R9)</f>
        <v>11939</v>
      </c>
      <c r="P9" s="197">
        <f t="shared" si="0"/>
        <v>10724</v>
      </c>
      <c r="Q9" s="197">
        <f t="shared" si="0"/>
        <v>5709</v>
      </c>
      <c r="R9" s="197">
        <f t="shared" si="0"/>
        <v>6230</v>
      </c>
      <c r="S9" t="s">
        <v>151</v>
      </c>
    </row>
    <row r="10" spans="1:20">
      <c r="A10" s="106" t="s">
        <v>103</v>
      </c>
      <c r="B10" s="137">
        <f>B49</f>
        <v>1624555</v>
      </c>
      <c r="C10" s="137">
        <f t="shared" ref="C10:R10" si="1">C49</f>
        <v>1052240</v>
      </c>
      <c r="D10" s="137">
        <f t="shared" si="1"/>
        <v>633402</v>
      </c>
      <c r="E10" s="137">
        <f t="shared" si="1"/>
        <v>0</v>
      </c>
      <c r="F10" s="137">
        <f t="shared" si="1"/>
        <v>40556</v>
      </c>
      <c r="G10" s="137">
        <f t="shared" si="1"/>
        <v>0</v>
      </c>
      <c r="H10" s="137">
        <f t="shared" si="1"/>
        <v>0</v>
      </c>
      <c r="I10" s="137">
        <f t="shared" si="1"/>
        <v>790</v>
      </c>
      <c r="J10" s="137">
        <f t="shared" si="1"/>
        <v>101</v>
      </c>
      <c r="K10" s="137">
        <f t="shared" si="1"/>
        <v>4142</v>
      </c>
      <c r="L10" s="137">
        <f t="shared" si="1"/>
        <v>2154512</v>
      </c>
      <c r="M10" s="70">
        <f t="shared" ref="M10:M73" si="2">SUM(B10,F10,H10:L10)</f>
        <v>3824656</v>
      </c>
      <c r="N10" s="137">
        <f t="shared" si="1"/>
        <v>2386440</v>
      </c>
      <c r="O10" s="70">
        <f t="shared" ref="O10:O73" si="3">SUM(Q10,R10)</f>
        <v>1662</v>
      </c>
      <c r="P10" s="137">
        <f t="shared" si="1"/>
        <v>1325</v>
      </c>
      <c r="Q10" s="137">
        <f t="shared" si="1"/>
        <v>901</v>
      </c>
      <c r="R10" s="137">
        <f t="shared" si="1"/>
        <v>761</v>
      </c>
    </row>
    <row r="11" spans="1:20">
      <c r="A11" s="24" t="s">
        <v>106</v>
      </c>
      <c r="B11" s="83">
        <f>B55</f>
        <v>269939</v>
      </c>
      <c r="C11" s="83">
        <f t="shared" ref="C11:R11" si="4">C55</f>
        <v>80526</v>
      </c>
      <c r="D11" s="83">
        <f t="shared" si="4"/>
        <v>161541</v>
      </c>
      <c r="E11" s="83">
        <f t="shared" si="4"/>
        <v>0</v>
      </c>
      <c r="F11" s="83">
        <f t="shared" si="4"/>
        <v>0</v>
      </c>
      <c r="G11" s="83">
        <f t="shared" si="4"/>
        <v>0</v>
      </c>
      <c r="H11" s="83">
        <f t="shared" si="4"/>
        <v>0</v>
      </c>
      <c r="I11" s="83">
        <f t="shared" si="4"/>
        <v>0</v>
      </c>
      <c r="J11" s="83">
        <f t="shared" si="4"/>
        <v>0</v>
      </c>
      <c r="K11" s="83">
        <f t="shared" si="4"/>
        <v>0</v>
      </c>
      <c r="L11" s="83">
        <f t="shared" si="4"/>
        <v>287079</v>
      </c>
      <c r="M11" s="70">
        <f t="shared" si="2"/>
        <v>557018</v>
      </c>
      <c r="N11" s="83">
        <f t="shared" si="4"/>
        <v>223575</v>
      </c>
      <c r="O11" s="70">
        <f t="shared" si="3"/>
        <v>97</v>
      </c>
      <c r="P11" s="83">
        <f t="shared" si="4"/>
        <v>75</v>
      </c>
      <c r="Q11" s="83">
        <f t="shared" si="4"/>
        <v>36</v>
      </c>
      <c r="R11" s="83">
        <f t="shared" si="4"/>
        <v>61</v>
      </c>
    </row>
    <row r="12" spans="1:20">
      <c r="A12" s="24" t="s">
        <v>104</v>
      </c>
      <c r="B12" s="83">
        <f>SUM(B58,B95)</f>
        <v>261977</v>
      </c>
      <c r="C12" s="83">
        <f t="shared" ref="C12:R12" si="5">SUM(C58,C95)</f>
        <v>200138</v>
      </c>
      <c r="D12" s="83">
        <f t="shared" si="5"/>
        <v>140917</v>
      </c>
      <c r="E12" s="83">
        <f t="shared" si="5"/>
        <v>0</v>
      </c>
      <c r="F12" s="83">
        <f t="shared" si="5"/>
        <v>0</v>
      </c>
      <c r="G12" s="83">
        <f t="shared" si="5"/>
        <v>0</v>
      </c>
      <c r="H12" s="83">
        <f t="shared" si="5"/>
        <v>0</v>
      </c>
      <c r="I12" s="83">
        <f t="shared" si="5"/>
        <v>0</v>
      </c>
      <c r="J12" s="83">
        <f t="shared" si="5"/>
        <v>0</v>
      </c>
      <c r="K12" s="83">
        <f t="shared" si="5"/>
        <v>366</v>
      </c>
      <c r="L12" s="83">
        <f t="shared" si="5"/>
        <v>220431</v>
      </c>
      <c r="M12" s="70">
        <f t="shared" si="2"/>
        <v>482774</v>
      </c>
      <c r="N12" s="83">
        <f t="shared" si="5"/>
        <v>361202</v>
      </c>
      <c r="O12" s="70">
        <f t="shared" si="3"/>
        <v>400</v>
      </c>
      <c r="P12" s="83">
        <f t="shared" si="5"/>
        <v>360</v>
      </c>
      <c r="Q12" s="83">
        <f t="shared" si="5"/>
        <v>192</v>
      </c>
      <c r="R12" s="83">
        <f t="shared" si="5"/>
        <v>208</v>
      </c>
    </row>
    <row r="13" spans="1:20">
      <c r="A13" s="24" t="s">
        <v>105</v>
      </c>
      <c r="B13" s="83">
        <f>SUM(B59,B96)</f>
        <v>95492</v>
      </c>
      <c r="C13" s="83">
        <f t="shared" ref="C13:R18" si="6">SUM(C59,C96)</f>
        <v>58715</v>
      </c>
      <c r="D13" s="83">
        <f t="shared" si="6"/>
        <v>48268</v>
      </c>
      <c r="E13" s="83">
        <f t="shared" si="6"/>
        <v>0</v>
      </c>
      <c r="F13" s="83">
        <f t="shared" si="6"/>
        <v>0</v>
      </c>
      <c r="G13" s="83">
        <f t="shared" si="6"/>
        <v>0</v>
      </c>
      <c r="H13" s="83">
        <f t="shared" si="6"/>
        <v>0</v>
      </c>
      <c r="I13" s="83">
        <f t="shared" si="6"/>
        <v>47</v>
      </c>
      <c r="J13" s="83">
        <f t="shared" si="6"/>
        <v>0</v>
      </c>
      <c r="K13" s="83">
        <f t="shared" si="6"/>
        <v>839</v>
      </c>
      <c r="L13" s="83">
        <f t="shared" si="6"/>
        <v>61897</v>
      </c>
      <c r="M13" s="70">
        <f t="shared" si="2"/>
        <v>158275</v>
      </c>
      <c r="N13" s="83">
        <f t="shared" si="6"/>
        <v>83798</v>
      </c>
      <c r="O13" s="70">
        <f t="shared" si="3"/>
        <v>97</v>
      </c>
      <c r="P13" s="83">
        <f t="shared" si="6"/>
        <v>86</v>
      </c>
      <c r="Q13" s="83">
        <f t="shared" si="6"/>
        <v>45</v>
      </c>
      <c r="R13" s="83">
        <f t="shared" si="6"/>
        <v>52</v>
      </c>
      <c r="S13" t="s">
        <v>152</v>
      </c>
    </row>
    <row r="14" spans="1:20">
      <c r="A14" s="24" t="s">
        <v>107</v>
      </c>
      <c r="B14" s="83">
        <f t="shared" ref="B14:Q18" si="7">SUM(B60,B97)</f>
        <v>287769</v>
      </c>
      <c r="C14" s="83">
        <f t="shared" si="7"/>
        <v>164325</v>
      </c>
      <c r="D14" s="83">
        <f t="shared" si="7"/>
        <v>215188</v>
      </c>
      <c r="E14" s="83">
        <f t="shared" si="7"/>
        <v>0</v>
      </c>
      <c r="F14" s="83">
        <f t="shared" si="7"/>
        <v>0</v>
      </c>
      <c r="G14" s="83">
        <f t="shared" si="7"/>
        <v>0</v>
      </c>
      <c r="H14" s="83">
        <f t="shared" si="7"/>
        <v>0</v>
      </c>
      <c r="I14" s="83">
        <f t="shared" si="7"/>
        <v>12</v>
      </c>
      <c r="J14" s="83">
        <f t="shared" si="7"/>
        <v>18</v>
      </c>
      <c r="K14" s="83">
        <f t="shared" si="7"/>
        <v>240</v>
      </c>
      <c r="L14" s="83">
        <f t="shared" si="7"/>
        <v>160047</v>
      </c>
      <c r="M14" s="70">
        <f t="shared" si="2"/>
        <v>448086</v>
      </c>
      <c r="N14" s="83">
        <f t="shared" si="7"/>
        <v>280023</v>
      </c>
      <c r="O14" s="70">
        <f t="shared" si="3"/>
        <v>164</v>
      </c>
      <c r="P14" s="83">
        <f t="shared" si="7"/>
        <v>130</v>
      </c>
      <c r="Q14" s="83">
        <f t="shared" si="7"/>
        <v>68</v>
      </c>
      <c r="R14" s="83">
        <f t="shared" si="6"/>
        <v>96</v>
      </c>
      <c r="T14" t="s">
        <v>154</v>
      </c>
    </row>
    <row r="15" spans="1:20">
      <c r="A15" s="24" t="s">
        <v>108</v>
      </c>
      <c r="B15" s="83">
        <f t="shared" si="7"/>
        <v>294219</v>
      </c>
      <c r="C15" s="83">
        <f t="shared" si="7"/>
        <v>213047</v>
      </c>
      <c r="D15" s="83">
        <f t="shared" si="7"/>
        <v>0</v>
      </c>
      <c r="E15" s="83">
        <f t="shared" si="7"/>
        <v>0</v>
      </c>
      <c r="F15" s="83">
        <f t="shared" si="7"/>
        <v>0</v>
      </c>
      <c r="G15" s="83">
        <f t="shared" si="7"/>
        <v>0</v>
      </c>
      <c r="H15" s="83">
        <f t="shared" si="7"/>
        <v>0</v>
      </c>
      <c r="I15" s="83">
        <f t="shared" si="7"/>
        <v>487</v>
      </c>
      <c r="J15" s="83">
        <f t="shared" si="7"/>
        <v>0</v>
      </c>
      <c r="K15" s="83">
        <f t="shared" si="7"/>
        <v>1018</v>
      </c>
      <c r="L15" s="83">
        <f t="shared" si="7"/>
        <v>319596</v>
      </c>
      <c r="M15" s="70">
        <f t="shared" si="2"/>
        <v>615320</v>
      </c>
      <c r="N15" s="83">
        <f t="shared" si="7"/>
        <v>347844</v>
      </c>
      <c r="O15" s="70">
        <f t="shared" si="3"/>
        <v>213</v>
      </c>
      <c r="P15" s="83">
        <f t="shared" si="7"/>
        <v>194</v>
      </c>
      <c r="Q15" s="83">
        <f t="shared" si="7"/>
        <v>111</v>
      </c>
      <c r="R15" s="83">
        <f t="shared" si="6"/>
        <v>102</v>
      </c>
      <c r="S15" s="16"/>
    </row>
    <row r="16" spans="1:20">
      <c r="A16" s="24" t="s">
        <v>109</v>
      </c>
      <c r="B16" s="83">
        <f t="shared" si="7"/>
        <v>254306</v>
      </c>
      <c r="C16" s="83">
        <f t="shared" si="7"/>
        <v>205746</v>
      </c>
      <c r="D16" s="83">
        <f t="shared" si="7"/>
        <v>0</v>
      </c>
      <c r="E16" s="83">
        <f t="shared" si="7"/>
        <v>0</v>
      </c>
      <c r="F16" s="83">
        <f t="shared" si="7"/>
        <v>6</v>
      </c>
      <c r="G16" s="83">
        <f t="shared" si="7"/>
        <v>0</v>
      </c>
      <c r="H16" s="83">
        <f t="shared" si="7"/>
        <v>1</v>
      </c>
      <c r="I16" s="83">
        <f t="shared" si="7"/>
        <v>453</v>
      </c>
      <c r="J16" s="83">
        <f t="shared" si="7"/>
        <v>4</v>
      </c>
      <c r="K16" s="83">
        <f t="shared" si="7"/>
        <v>250</v>
      </c>
      <c r="L16" s="83">
        <f t="shared" si="7"/>
        <v>119802</v>
      </c>
      <c r="M16" s="70">
        <f t="shared" si="2"/>
        <v>374822</v>
      </c>
      <c r="N16" s="83">
        <f t="shared" si="7"/>
        <v>265040</v>
      </c>
      <c r="O16" s="70">
        <f t="shared" si="3"/>
        <v>338</v>
      </c>
      <c r="P16" s="83">
        <f t="shared" si="7"/>
        <v>324</v>
      </c>
      <c r="Q16" s="83">
        <f t="shared" si="7"/>
        <v>158</v>
      </c>
      <c r="R16" s="83">
        <f t="shared" si="6"/>
        <v>180</v>
      </c>
      <c r="S16" s="13"/>
    </row>
    <row r="17" spans="1:19">
      <c r="A17" s="24" t="s">
        <v>110</v>
      </c>
      <c r="B17" s="83">
        <f t="shared" si="7"/>
        <v>216220</v>
      </c>
      <c r="C17" s="83">
        <f t="shared" si="7"/>
        <v>163100</v>
      </c>
      <c r="D17" s="83">
        <f t="shared" si="7"/>
        <v>116162</v>
      </c>
      <c r="E17" s="83">
        <f t="shared" si="7"/>
        <v>0</v>
      </c>
      <c r="F17" s="83">
        <f t="shared" si="7"/>
        <v>103</v>
      </c>
      <c r="G17" s="83">
        <f t="shared" si="7"/>
        <v>0</v>
      </c>
      <c r="H17" s="83">
        <f t="shared" si="7"/>
        <v>0</v>
      </c>
      <c r="I17" s="83">
        <f t="shared" si="7"/>
        <v>76</v>
      </c>
      <c r="J17" s="83">
        <f t="shared" si="7"/>
        <v>48</v>
      </c>
      <c r="K17" s="83">
        <f t="shared" si="7"/>
        <v>2375</v>
      </c>
      <c r="L17" s="83">
        <f t="shared" si="7"/>
        <v>160605</v>
      </c>
      <c r="M17" s="70">
        <f t="shared" si="2"/>
        <v>379427</v>
      </c>
      <c r="N17" s="83">
        <f t="shared" si="7"/>
        <v>303804</v>
      </c>
      <c r="O17" s="70">
        <f t="shared" si="3"/>
        <v>364</v>
      </c>
      <c r="P17" s="83">
        <f t="shared" si="7"/>
        <v>355</v>
      </c>
      <c r="Q17" s="83">
        <f t="shared" si="7"/>
        <v>179</v>
      </c>
      <c r="R17" s="83">
        <f t="shared" si="6"/>
        <v>185</v>
      </c>
    </row>
    <row r="18" spans="1:19">
      <c r="A18" s="24" t="s">
        <v>111</v>
      </c>
      <c r="B18" s="83">
        <f t="shared" si="7"/>
        <v>378919</v>
      </c>
      <c r="C18" s="83">
        <f t="shared" si="7"/>
        <v>294214</v>
      </c>
      <c r="D18" s="83">
        <f t="shared" si="7"/>
        <v>0</v>
      </c>
      <c r="E18" s="83">
        <f t="shared" si="7"/>
        <v>0</v>
      </c>
      <c r="F18" s="83">
        <f t="shared" si="7"/>
        <v>0</v>
      </c>
      <c r="G18" s="83">
        <f t="shared" si="7"/>
        <v>0</v>
      </c>
      <c r="H18" s="83">
        <f t="shared" si="7"/>
        <v>0</v>
      </c>
      <c r="I18" s="83">
        <f t="shared" si="7"/>
        <v>4</v>
      </c>
      <c r="J18" s="83">
        <f t="shared" si="7"/>
        <v>0</v>
      </c>
      <c r="K18" s="83">
        <f t="shared" si="7"/>
        <v>167</v>
      </c>
      <c r="L18" s="83">
        <f t="shared" si="7"/>
        <v>288963</v>
      </c>
      <c r="M18" s="70">
        <f t="shared" si="2"/>
        <v>668053</v>
      </c>
      <c r="N18" s="83">
        <f t="shared" si="7"/>
        <v>501326</v>
      </c>
      <c r="O18" s="70">
        <f t="shared" si="3"/>
        <v>367</v>
      </c>
      <c r="P18" s="83">
        <f t="shared" si="7"/>
        <v>342</v>
      </c>
      <c r="Q18" s="83">
        <f t="shared" si="7"/>
        <v>196</v>
      </c>
      <c r="R18" s="83">
        <f t="shared" si="6"/>
        <v>171</v>
      </c>
      <c r="S18" t="s">
        <v>153</v>
      </c>
    </row>
    <row r="19" spans="1:19">
      <c r="A19" s="24" t="s">
        <v>112</v>
      </c>
      <c r="B19" s="83">
        <f>SUM(B65,B102)</f>
        <v>135318</v>
      </c>
      <c r="C19" s="83">
        <f t="shared" ref="C19:R19" si="8">SUM(C65,C102)</f>
        <v>0</v>
      </c>
      <c r="D19" s="83">
        <f t="shared" si="8"/>
        <v>0</v>
      </c>
      <c r="E19" s="83">
        <f t="shared" si="8"/>
        <v>0</v>
      </c>
      <c r="F19" s="83">
        <f t="shared" si="8"/>
        <v>0</v>
      </c>
      <c r="G19" s="83">
        <f t="shared" si="8"/>
        <v>0</v>
      </c>
      <c r="H19" s="83">
        <f t="shared" si="8"/>
        <v>0</v>
      </c>
      <c r="I19" s="83">
        <f t="shared" si="8"/>
        <v>17</v>
      </c>
      <c r="J19" s="83">
        <f t="shared" si="8"/>
        <v>0</v>
      </c>
      <c r="K19" s="83">
        <f t="shared" si="8"/>
        <v>94</v>
      </c>
      <c r="L19" s="83">
        <f t="shared" si="8"/>
        <v>134667</v>
      </c>
      <c r="M19" s="70">
        <f t="shared" si="2"/>
        <v>270096</v>
      </c>
      <c r="N19" s="83">
        <f t="shared" si="8"/>
        <v>219162</v>
      </c>
      <c r="O19" s="70">
        <f t="shared" si="3"/>
        <v>250</v>
      </c>
      <c r="P19" s="83">
        <f t="shared" si="8"/>
        <v>233</v>
      </c>
      <c r="Q19" s="83">
        <f t="shared" si="8"/>
        <v>119</v>
      </c>
      <c r="R19" s="83">
        <f t="shared" si="8"/>
        <v>131</v>
      </c>
    </row>
    <row r="20" spans="1:19">
      <c r="A20" s="24" t="s">
        <v>113</v>
      </c>
      <c r="B20" s="83">
        <f>SUM(B66,B103)</f>
        <v>243410</v>
      </c>
      <c r="C20" s="83">
        <f t="shared" ref="C20:R20" si="9">SUM(C66,C103)</f>
        <v>44502</v>
      </c>
      <c r="D20" s="83">
        <f t="shared" si="9"/>
        <v>0</v>
      </c>
      <c r="E20" s="83">
        <f t="shared" si="9"/>
        <v>0</v>
      </c>
      <c r="F20" s="83">
        <f t="shared" si="9"/>
        <v>52</v>
      </c>
      <c r="G20" s="83">
        <f t="shared" si="9"/>
        <v>0</v>
      </c>
      <c r="H20" s="83">
        <f t="shared" si="9"/>
        <v>0</v>
      </c>
      <c r="I20" s="83">
        <f t="shared" si="9"/>
        <v>142</v>
      </c>
      <c r="J20" s="83">
        <f t="shared" si="9"/>
        <v>0</v>
      </c>
      <c r="K20" s="83">
        <f t="shared" si="9"/>
        <v>0</v>
      </c>
      <c r="L20" s="83">
        <f t="shared" si="9"/>
        <v>206724</v>
      </c>
      <c r="M20" s="70">
        <f t="shared" si="2"/>
        <v>450328</v>
      </c>
      <c r="N20" s="83">
        <f t="shared" si="9"/>
        <v>355162</v>
      </c>
      <c r="O20" s="70">
        <f t="shared" si="3"/>
        <v>320</v>
      </c>
      <c r="P20" s="83">
        <f t="shared" si="9"/>
        <v>315</v>
      </c>
      <c r="Q20" s="83">
        <f t="shared" si="9"/>
        <v>154</v>
      </c>
      <c r="R20" s="83">
        <f t="shared" si="9"/>
        <v>166</v>
      </c>
    </row>
    <row r="21" spans="1:19">
      <c r="A21" s="24" t="s">
        <v>114</v>
      </c>
      <c r="B21" s="83">
        <f t="shared" ref="B21:R21" si="10">SUM(B67,B104)</f>
        <v>228814</v>
      </c>
      <c r="C21" s="83">
        <f t="shared" si="10"/>
        <v>110128</v>
      </c>
      <c r="D21" s="83">
        <f t="shared" si="10"/>
        <v>155321</v>
      </c>
      <c r="E21" s="83">
        <f t="shared" si="10"/>
        <v>0</v>
      </c>
      <c r="F21" s="83">
        <f t="shared" si="10"/>
        <v>78</v>
      </c>
      <c r="G21" s="83">
        <f t="shared" si="10"/>
        <v>0</v>
      </c>
      <c r="H21" s="83">
        <f t="shared" si="10"/>
        <v>0</v>
      </c>
      <c r="I21" s="83">
        <f t="shared" si="10"/>
        <v>53</v>
      </c>
      <c r="J21" s="83">
        <f t="shared" si="10"/>
        <v>15</v>
      </c>
      <c r="K21" s="83">
        <f t="shared" si="10"/>
        <v>4047</v>
      </c>
      <c r="L21" s="83">
        <f t="shared" si="10"/>
        <v>121540</v>
      </c>
      <c r="M21" s="70">
        <f t="shared" si="2"/>
        <v>354547</v>
      </c>
      <c r="N21" s="83">
        <f t="shared" si="10"/>
        <v>187297</v>
      </c>
      <c r="O21" s="70">
        <f t="shared" si="3"/>
        <v>133</v>
      </c>
      <c r="P21" s="83">
        <f t="shared" si="10"/>
        <v>120</v>
      </c>
      <c r="Q21" s="83">
        <f t="shared" si="10"/>
        <v>54</v>
      </c>
      <c r="R21" s="83">
        <f t="shared" si="10"/>
        <v>79</v>
      </c>
    </row>
    <row r="22" spans="1:19">
      <c r="A22" s="24" t="s">
        <v>115</v>
      </c>
      <c r="B22" s="83">
        <f>SUM(B68,B105)</f>
        <v>292292</v>
      </c>
      <c r="C22" s="83">
        <f t="shared" ref="C22:R22" si="11">SUM(C68,C105)</f>
        <v>207677</v>
      </c>
      <c r="D22" s="83">
        <f t="shared" si="11"/>
        <v>120735</v>
      </c>
      <c r="E22" s="83">
        <f t="shared" si="11"/>
        <v>0</v>
      </c>
      <c r="F22" s="83">
        <f t="shared" si="11"/>
        <v>23</v>
      </c>
      <c r="G22" s="83">
        <f t="shared" si="11"/>
        <v>0</v>
      </c>
      <c r="H22" s="83">
        <f t="shared" si="11"/>
        <v>0</v>
      </c>
      <c r="I22" s="83">
        <f t="shared" si="11"/>
        <v>83</v>
      </c>
      <c r="J22" s="83">
        <f t="shared" si="11"/>
        <v>0</v>
      </c>
      <c r="K22" s="83">
        <f t="shared" si="11"/>
        <v>126</v>
      </c>
      <c r="L22" s="83">
        <f t="shared" si="11"/>
        <v>160906</v>
      </c>
      <c r="M22" s="70">
        <f t="shared" si="2"/>
        <v>453430</v>
      </c>
      <c r="N22" s="83">
        <f t="shared" si="11"/>
        <v>320581</v>
      </c>
      <c r="O22" s="70">
        <f t="shared" si="3"/>
        <v>261</v>
      </c>
      <c r="P22" s="83">
        <f t="shared" si="11"/>
        <v>252</v>
      </c>
      <c r="Q22" s="83">
        <f t="shared" si="11"/>
        <v>123</v>
      </c>
      <c r="R22" s="83">
        <f t="shared" si="11"/>
        <v>138</v>
      </c>
    </row>
    <row r="23" spans="1:19">
      <c r="A23" s="24" t="s">
        <v>116</v>
      </c>
      <c r="B23" s="83">
        <f>SUM(B69,B106)</f>
        <v>147179</v>
      </c>
      <c r="C23" s="83">
        <f t="shared" ref="C23:R23" si="12">SUM(C69,C106)</f>
        <v>123317</v>
      </c>
      <c r="D23" s="83">
        <f t="shared" si="12"/>
        <v>59412</v>
      </c>
      <c r="E23" s="83">
        <f t="shared" si="12"/>
        <v>0</v>
      </c>
      <c r="F23" s="83">
        <f t="shared" si="12"/>
        <v>2</v>
      </c>
      <c r="G23" s="83">
        <f t="shared" si="12"/>
        <v>0</v>
      </c>
      <c r="H23" s="83">
        <f t="shared" si="12"/>
        <v>0</v>
      </c>
      <c r="I23" s="83">
        <f t="shared" si="12"/>
        <v>229</v>
      </c>
      <c r="J23" s="83">
        <f t="shared" si="12"/>
        <v>0</v>
      </c>
      <c r="K23" s="83">
        <f t="shared" si="12"/>
        <v>1223</v>
      </c>
      <c r="L23" s="83">
        <f t="shared" si="12"/>
        <v>121266</v>
      </c>
      <c r="M23" s="70">
        <f t="shared" si="2"/>
        <v>269899</v>
      </c>
      <c r="N23" s="83">
        <f t="shared" si="12"/>
        <v>214033</v>
      </c>
      <c r="O23" s="70">
        <f t="shared" si="3"/>
        <v>211</v>
      </c>
      <c r="P23" s="83">
        <f t="shared" si="12"/>
        <v>205</v>
      </c>
      <c r="Q23" s="83">
        <f t="shared" si="12"/>
        <v>125</v>
      </c>
      <c r="R23" s="83">
        <f t="shared" si="12"/>
        <v>86</v>
      </c>
    </row>
    <row r="24" spans="1:19">
      <c r="A24" s="24" t="s">
        <v>117</v>
      </c>
      <c r="B24" s="83">
        <f t="shared" ref="B24:R24" si="13">SUM(B70,B107)</f>
        <v>281475</v>
      </c>
      <c r="C24" s="83">
        <f t="shared" si="13"/>
        <v>166582</v>
      </c>
      <c r="D24" s="83">
        <f t="shared" si="13"/>
        <v>94464</v>
      </c>
      <c r="E24" s="83">
        <f t="shared" si="13"/>
        <v>0</v>
      </c>
      <c r="F24" s="83">
        <f t="shared" si="13"/>
        <v>0</v>
      </c>
      <c r="G24" s="83">
        <f t="shared" si="13"/>
        <v>0</v>
      </c>
      <c r="H24" s="83">
        <f t="shared" si="13"/>
        <v>0</v>
      </c>
      <c r="I24" s="83">
        <f t="shared" si="13"/>
        <v>32</v>
      </c>
      <c r="J24" s="83">
        <f t="shared" si="13"/>
        <v>0</v>
      </c>
      <c r="K24" s="83">
        <f t="shared" si="13"/>
        <v>66</v>
      </c>
      <c r="L24" s="83">
        <f t="shared" si="13"/>
        <v>234253</v>
      </c>
      <c r="M24" s="70">
        <f t="shared" si="2"/>
        <v>515826</v>
      </c>
      <c r="N24" s="83">
        <f t="shared" si="13"/>
        <v>322147</v>
      </c>
      <c r="O24" s="70">
        <f t="shared" si="3"/>
        <v>302</v>
      </c>
      <c r="P24" s="83">
        <f t="shared" si="13"/>
        <v>265</v>
      </c>
      <c r="Q24" s="83">
        <f t="shared" si="13"/>
        <v>106</v>
      </c>
      <c r="R24" s="83">
        <f t="shared" si="13"/>
        <v>196</v>
      </c>
    </row>
    <row r="25" spans="1:19">
      <c r="A25" s="24" t="s">
        <v>118</v>
      </c>
      <c r="B25" s="83">
        <f>SUM(B71,B108)</f>
        <v>189687</v>
      </c>
      <c r="C25" s="83">
        <f t="shared" ref="C25:R25" si="14">SUM(C71,C108)</f>
        <v>121331</v>
      </c>
      <c r="D25" s="83">
        <f t="shared" si="14"/>
        <v>122501</v>
      </c>
      <c r="E25" s="83">
        <f t="shared" si="14"/>
        <v>0</v>
      </c>
      <c r="F25" s="83">
        <f t="shared" si="14"/>
        <v>0</v>
      </c>
      <c r="G25" s="83">
        <f t="shared" si="14"/>
        <v>0</v>
      </c>
      <c r="H25" s="83">
        <f t="shared" si="14"/>
        <v>0</v>
      </c>
      <c r="I25" s="83">
        <f t="shared" si="14"/>
        <v>0</v>
      </c>
      <c r="J25" s="83">
        <f t="shared" si="14"/>
        <v>0</v>
      </c>
      <c r="K25" s="83">
        <f t="shared" si="14"/>
        <v>0</v>
      </c>
      <c r="L25" s="83">
        <f t="shared" si="14"/>
        <v>271099</v>
      </c>
      <c r="M25" s="70">
        <f t="shared" si="2"/>
        <v>460786</v>
      </c>
      <c r="N25" s="83">
        <f t="shared" si="14"/>
        <v>297148</v>
      </c>
      <c r="O25" s="70">
        <f t="shared" si="3"/>
        <v>330</v>
      </c>
      <c r="P25" s="83">
        <f t="shared" si="14"/>
        <v>311</v>
      </c>
      <c r="Q25" s="83">
        <f t="shared" si="14"/>
        <v>154</v>
      </c>
      <c r="R25" s="83">
        <f t="shared" si="14"/>
        <v>176</v>
      </c>
    </row>
    <row r="26" spans="1:19">
      <c r="A26" s="24" t="s">
        <v>119</v>
      </c>
      <c r="B26" s="83">
        <f>SUM(B72,B109)</f>
        <v>529125</v>
      </c>
      <c r="C26" s="83">
        <f t="shared" ref="C26:R31" si="15">SUM(C72,C109)</f>
        <v>336963</v>
      </c>
      <c r="D26" s="83">
        <f t="shared" si="15"/>
        <v>167495</v>
      </c>
      <c r="E26" s="83">
        <f t="shared" si="15"/>
        <v>0</v>
      </c>
      <c r="F26" s="83">
        <f t="shared" si="15"/>
        <v>69</v>
      </c>
      <c r="G26" s="83">
        <f t="shared" si="15"/>
        <v>0</v>
      </c>
      <c r="H26" s="83">
        <f t="shared" si="15"/>
        <v>0</v>
      </c>
      <c r="I26" s="83">
        <f t="shared" si="15"/>
        <v>284</v>
      </c>
      <c r="J26" s="83">
        <f t="shared" si="15"/>
        <v>3</v>
      </c>
      <c r="K26" s="83">
        <f t="shared" si="15"/>
        <v>971</v>
      </c>
      <c r="L26" s="83">
        <f t="shared" si="15"/>
        <v>288203</v>
      </c>
      <c r="M26" s="70">
        <f t="shared" si="2"/>
        <v>818655</v>
      </c>
      <c r="N26" s="83">
        <f t="shared" si="15"/>
        <v>501731</v>
      </c>
      <c r="O26" s="70">
        <f t="shared" si="3"/>
        <v>400</v>
      </c>
      <c r="P26" s="83">
        <f t="shared" si="15"/>
        <v>362</v>
      </c>
      <c r="Q26" s="83">
        <f t="shared" si="15"/>
        <v>184</v>
      </c>
      <c r="R26" s="83">
        <f t="shared" si="15"/>
        <v>216</v>
      </c>
    </row>
    <row r="27" spans="1:19">
      <c r="A27" s="24" t="s">
        <v>120</v>
      </c>
      <c r="B27" s="83">
        <f t="shared" ref="B27:Q31" si="16">SUM(B73,B110)</f>
        <v>236544</v>
      </c>
      <c r="C27" s="83">
        <f t="shared" si="16"/>
        <v>189391</v>
      </c>
      <c r="D27" s="83">
        <f t="shared" si="16"/>
        <v>155170</v>
      </c>
      <c r="E27" s="83">
        <f t="shared" si="16"/>
        <v>0</v>
      </c>
      <c r="F27" s="83">
        <f t="shared" si="16"/>
        <v>0</v>
      </c>
      <c r="G27" s="83">
        <f t="shared" si="16"/>
        <v>0</v>
      </c>
      <c r="H27" s="83">
        <f t="shared" si="16"/>
        <v>0</v>
      </c>
      <c r="I27" s="83">
        <f t="shared" si="16"/>
        <v>16</v>
      </c>
      <c r="J27" s="83">
        <f t="shared" si="16"/>
        <v>39</v>
      </c>
      <c r="K27" s="83">
        <f t="shared" si="16"/>
        <v>0</v>
      </c>
      <c r="L27" s="83">
        <f t="shared" si="16"/>
        <v>132229</v>
      </c>
      <c r="M27" s="70">
        <f t="shared" si="2"/>
        <v>368828</v>
      </c>
      <c r="N27" s="83">
        <f t="shared" si="16"/>
        <v>263913</v>
      </c>
      <c r="O27" s="70">
        <f t="shared" si="3"/>
        <v>255</v>
      </c>
      <c r="P27" s="83">
        <f t="shared" si="16"/>
        <v>255</v>
      </c>
      <c r="Q27" s="83">
        <f t="shared" si="16"/>
        <v>113</v>
      </c>
      <c r="R27" s="83">
        <f t="shared" si="15"/>
        <v>142</v>
      </c>
    </row>
    <row r="28" spans="1:19">
      <c r="A28" s="24" t="s">
        <v>121</v>
      </c>
      <c r="B28" s="83">
        <f t="shared" si="16"/>
        <v>246963</v>
      </c>
      <c r="C28" s="83">
        <f t="shared" si="16"/>
        <v>203313</v>
      </c>
      <c r="D28" s="83">
        <f t="shared" si="16"/>
        <v>0</v>
      </c>
      <c r="E28" s="83">
        <f t="shared" si="16"/>
        <v>0</v>
      </c>
      <c r="F28" s="83">
        <f t="shared" si="16"/>
        <v>0</v>
      </c>
      <c r="G28" s="83">
        <f t="shared" si="16"/>
        <v>0</v>
      </c>
      <c r="H28" s="83">
        <f t="shared" si="16"/>
        <v>0</v>
      </c>
      <c r="I28" s="83">
        <f t="shared" si="16"/>
        <v>87</v>
      </c>
      <c r="J28" s="83">
        <f t="shared" si="16"/>
        <v>0</v>
      </c>
      <c r="K28" s="83">
        <f t="shared" si="16"/>
        <v>2226</v>
      </c>
      <c r="L28" s="83">
        <f t="shared" si="16"/>
        <v>217106</v>
      </c>
      <c r="M28" s="70">
        <f t="shared" si="2"/>
        <v>466382</v>
      </c>
      <c r="N28" s="83">
        <f t="shared" si="16"/>
        <v>402172</v>
      </c>
      <c r="O28" s="70">
        <f t="shared" si="3"/>
        <v>654</v>
      </c>
      <c r="P28" s="83">
        <f t="shared" si="16"/>
        <v>639</v>
      </c>
      <c r="Q28" s="83">
        <f t="shared" si="16"/>
        <v>333</v>
      </c>
      <c r="R28" s="83">
        <f t="shared" si="15"/>
        <v>321</v>
      </c>
    </row>
    <row r="29" spans="1:19">
      <c r="A29" s="24" t="s">
        <v>122</v>
      </c>
      <c r="B29" s="83">
        <f t="shared" si="16"/>
        <v>274891</v>
      </c>
      <c r="C29" s="83">
        <f t="shared" si="16"/>
        <v>230807</v>
      </c>
      <c r="D29" s="83">
        <f t="shared" si="16"/>
        <v>148950</v>
      </c>
      <c r="E29" s="83">
        <f t="shared" si="16"/>
        <v>0</v>
      </c>
      <c r="F29" s="83">
        <f t="shared" si="16"/>
        <v>0</v>
      </c>
      <c r="G29" s="83">
        <f t="shared" si="16"/>
        <v>0</v>
      </c>
      <c r="H29" s="83">
        <f t="shared" si="16"/>
        <v>0</v>
      </c>
      <c r="I29" s="83">
        <f t="shared" si="16"/>
        <v>47</v>
      </c>
      <c r="J29" s="83">
        <f t="shared" si="16"/>
        <v>3</v>
      </c>
      <c r="K29" s="83">
        <f t="shared" si="16"/>
        <v>36</v>
      </c>
      <c r="L29" s="83">
        <f t="shared" si="16"/>
        <v>331012</v>
      </c>
      <c r="M29" s="70">
        <f t="shared" si="2"/>
        <v>605989</v>
      </c>
      <c r="N29" s="83">
        <f t="shared" si="16"/>
        <v>522387</v>
      </c>
      <c r="O29" s="70">
        <f t="shared" si="3"/>
        <v>491</v>
      </c>
      <c r="P29" s="83">
        <f t="shared" si="16"/>
        <v>488</v>
      </c>
      <c r="Q29" s="83">
        <f t="shared" si="16"/>
        <v>249</v>
      </c>
      <c r="R29" s="83">
        <f t="shared" si="15"/>
        <v>242</v>
      </c>
    </row>
    <row r="30" spans="1:19">
      <c r="A30" s="24" t="s">
        <v>123</v>
      </c>
      <c r="B30" s="83">
        <f t="shared" si="16"/>
        <v>226216</v>
      </c>
      <c r="C30" s="83">
        <f t="shared" si="16"/>
        <v>8246</v>
      </c>
      <c r="D30" s="83">
        <f t="shared" si="16"/>
        <v>2749</v>
      </c>
      <c r="E30" s="83">
        <f t="shared" si="16"/>
        <v>0</v>
      </c>
      <c r="F30" s="83">
        <f t="shared" si="16"/>
        <v>0</v>
      </c>
      <c r="G30" s="83">
        <f t="shared" si="16"/>
        <v>0</v>
      </c>
      <c r="H30" s="83">
        <f t="shared" si="16"/>
        <v>0</v>
      </c>
      <c r="I30" s="83">
        <f t="shared" si="16"/>
        <v>12</v>
      </c>
      <c r="J30" s="83">
        <f t="shared" si="16"/>
        <v>40</v>
      </c>
      <c r="K30" s="83">
        <f t="shared" si="16"/>
        <v>0</v>
      </c>
      <c r="L30" s="83">
        <f t="shared" si="16"/>
        <v>124966</v>
      </c>
      <c r="M30" s="70">
        <f t="shared" si="2"/>
        <v>351234</v>
      </c>
      <c r="N30" s="83">
        <f t="shared" si="16"/>
        <v>243698</v>
      </c>
      <c r="O30" s="70">
        <f t="shared" si="3"/>
        <v>246</v>
      </c>
      <c r="P30" s="83">
        <f t="shared" si="16"/>
        <v>261</v>
      </c>
      <c r="Q30" s="83">
        <f t="shared" si="16"/>
        <v>97</v>
      </c>
      <c r="R30" s="83">
        <f t="shared" si="15"/>
        <v>149</v>
      </c>
    </row>
    <row r="31" spans="1:19">
      <c r="A31" s="24" t="s">
        <v>124</v>
      </c>
      <c r="B31" s="83">
        <f t="shared" si="16"/>
        <v>157114</v>
      </c>
      <c r="C31" s="83">
        <f t="shared" si="16"/>
        <v>141045</v>
      </c>
      <c r="D31" s="83">
        <f t="shared" si="16"/>
        <v>101455</v>
      </c>
      <c r="E31" s="83">
        <f t="shared" si="16"/>
        <v>0</v>
      </c>
      <c r="F31" s="83">
        <f t="shared" si="16"/>
        <v>0</v>
      </c>
      <c r="G31" s="83">
        <f t="shared" si="16"/>
        <v>0</v>
      </c>
      <c r="H31" s="83">
        <f t="shared" si="16"/>
        <v>0</v>
      </c>
      <c r="I31" s="83">
        <f t="shared" si="16"/>
        <v>28</v>
      </c>
      <c r="J31" s="83">
        <f t="shared" si="16"/>
        <v>0</v>
      </c>
      <c r="K31" s="83">
        <f t="shared" si="16"/>
        <v>66</v>
      </c>
      <c r="L31" s="83">
        <f t="shared" si="16"/>
        <v>141802</v>
      </c>
      <c r="M31" s="70">
        <f t="shared" si="2"/>
        <v>299010</v>
      </c>
      <c r="N31" s="83">
        <f t="shared" si="16"/>
        <v>282941</v>
      </c>
      <c r="O31" s="70">
        <f t="shared" si="3"/>
        <v>281</v>
      </c>
      <c r="P31" s="83">
        <f t="shared" si="16"/>
        <v>281</v>
      </c>
      <c r="Q31" s="83">
        <f t="shared" si="16"/>
        <v>136</v>
      </c>
      <c r="R31" s="83">
        <f t="shared" si="15"/>
        <v>145</v>
      </c>
    </row>
    <row r="32" spans="1:19">
      <c r="A32" s="24" t="s">
        <v>125</v>
      </c>
      <c r="B32" s="83">
        <f>SUM(B78,B115)</f>
        <v>148044</v>
      </c>
      <c r="C32" s="83">
        <f t="shared" ref="C32:R32" si="17">SUM(C78,C115)</f>
        <v>73470</v>
      </c>
      <c r="D32" s="83">
        <f t="shared" si="17"/>
        <v>65731</v>
      </c>
      <c r="E32" s="83">
        <f t="shared" si="17"/>
        <v>0</v>
      </c>
      <c r="F32" s="83">
        <f t="shared" si="17"/>
        <v>0</v>
      </c>
      <c r="G32" s="83">
        <f t="shared" si="17"/>
        <v>0</v>
      </c>
      <c r="H32" s="83">
        <f t="shared" si="17"/>
        <v>0</v>
      </c>
      <c r="I32" s="83">
        <f t="shared" si="17"/>
        <v>115</v>
      </c>
      <c r="J32" s="83">
        <f t="shared" si="17"/>
        <v>16</v>
      </c>
      <c r="K32" s="83">
        <f t="shared" si="17"/>
        <v>2628</v>
      </c>
      <c r="L32" s="83">
        <f t="shared" si="17"/>
        <v>123245</v>
      </c>
      <c r="M32" s="70">
        <f t="shared" si="2"/>
        <v>274048</v>
      </c>
      <c r="N32" s="83">
        <f t="shared" si="17"/>
        <v>146126</v>
      </c>
      <c r="O32" s="70">
        <f t="shared" si="3"/>
        <v>141</v>
      </c>
      <c r="P32" s="83">
        <f t="shared" si="17"/>
        <v>111</v>
      </c>
      <c r="Q32" s="83">
        <f t="shared" si="17"/>
        <v>56</v>
      </c>
      <c r="R32" s="83">
        <f t="shared" si="17"/>
        <v>85</v>
      </c>
    </row>
    <row r="33" spans="1:18">
      <c r="A33" s="24" t="s">
        <v>126</v>
      </c>
      <c r="B33" s="83">
        <f>SUM(B79,B116)</f>
        <v>408211</v>
      </c>
      <c r="C33" s="83">
        <f t="shared" ref="C33:R38" si="18">SUM(C79,C116)</f>
        <v>376804</v>
      </c>
      <c r="D33" s="83">
        <f t="shared" si="18"/>
        <v>0</v>
      </c>
      <c r="E33" s="83">
        <f t="shared" si="18"/>
        <v>0</v>
      </c>
      <c r="F33" s="83">
        <f t="shared" si="18"/>
        <v>0</v>
      </c>
      <c r="G33" s="83">
        <f t="shared" si="18"/>
        <v>0</v>
      </c>
      <c r="H33" s="83">
        <f t="shared" si="18"/>
        <v>0</v>
      </c>
      <c r="I33" s="83">
        <f t="shared" si="18"/>
        <v>0</v>
      </c>
      <c r="J33" s="83">
        <f t="shared" si="18"/>
        <v>0</v>
      </c>
      <c r="K33" s="83">
        <f t="shared" si="18"/>
        <v>0</v>
      </c>
      <c r="L33" s="83">
        <f t="shared" si="18"/>
        <v>329061</v>
      </c>
      <c r="M33" s="70">
        <f t="shared" si="2"/>
        <v>737272</v>
      </c>
      <c r="N33" s="83">
        <f t="shared" si="18"/>
        <v>585405</v>
      </c>
      <c r="O33" s="70">
        <f t="shared" si="3"/>
        <v>499</v>
      </c>
      <c r="P33" s="83">
        <f t="shared" si="18"/>
        <v>485</v>
      </c>
      <c r="Q33" s="83">
        <f t="shared" si="18"/>
        <v>228</v>
      </c>
      <c r="R33" s="83">
        <f t="shared" si="18"/>
        <v>271</v>
      </c>
    </row>
    <row r="34" spans="1:18">
      <c r="A34" s="24" t="s">
        <v>127</v>
      </c>
      <c r="B34" s="83">
        <f t="shared" ref="B34:Q38" si="19">SUM(B80,B117)</f>
        <v>259182</v>
      </c>
      <c r="C34" s="83">
        <f t="shared" si="19"/>
        <v>162563</v>
      </c>
      <c r="D34" s="83">
        <f t="shared" si="19"/>
        <v>147972</v>
      </c>
      <c r="E34" s="83">
        <f t="shared" si="19"/>
        <v>0</v>
      </c>
      <c r="F34" s="83">
        <f t="shared" si="19"/>
        <v>0</v>
      </c>
      <c r="G34" s="83">
        <f t="shared" si="19"/>
        <v>0</v>
      </c>
      <c r="H34" s="83">
        <f t="shared" si="19"/>
        <v>0</v>
      </c>
      <c r="I34" s="83">
        <f t="shared" si="19"/>
        <v>0</v>
      </c>
      <c r="J34" s="83">
        <f t="shared" si="19"/>
        <v>0</v>
      </c>
      <c r="K34" s="83">
        <f t="shared" si="19"/>
        <v>0</v>
      </c>
      <c r="L34" s="83">
        <f t="shared" si="19"/>
        <v>118911</v>
      </c>
      <c r="M34" s="70">
        <f t="shared" si="2"/>
        <v>378093</v>
      </c>
      <c r="N34" s="83">
        <f t="shared" si="19"/>
        <v>240471</v>
      </c>
      <c r="O34" s="70">
        <f t="shared" si="3"/>
        <v>250</v>
      </c>
      <c r="P34" s="83">
        <f t="shared" si="19"/>
        <v>221</v>
      </c>
      <c r="Q34" s="83">
        <f t="shared" si="19"/>
        <v>127</v>
      </c>
      <c r="R34" s="83">
        <f t="shared" si="18"/>
        <v>123</v>
      </c>
    </row>
    <row r="35" spans="1:18">
      <c r="A35" s="24" t="s">
        <v>128</v>
      </c>
      <c r="B35" s="83">
        <f t="shared" si="19"/>
        <v>225567</v>
      </c>
      <c r="C35" s="83">
        <f t="shared" si="19"/>
        <v>189277</v>
      </c>
      <c r="D35" s="83">
        <f t="shared" si="19"/>
        <v>126878</v>
      </c>
      <c r="E35" s="83">
        <f t="shared" si="19"/>
        <v>0</v>
      </c>
      <c r="F35" s="83">
        <f t="shared" si="19"/>
        <v>40</v>
      </c>
      <c r="G35" s="83">
        <f t="shared" si="19"/>
        <v>0</v>
      </c>
      <c r="H35" s="83">
        <f t="shared" si="19"/>
        <v>0</v>
      </c>
      <c r="I35" s="83">
        <f t="shared" si="19"/>
        <v>370</v>
      </c>
      <c r="J35" s="83">
        <f t="shared" si="19"/>
        <v>0</v>
      </c>
      <c r="K35" s="83">
        <f t="shared" si="19"/>
        <v>3294</v>
      </c>
      <c r="L35" s="83">
        <f t="shared" si="19"/>
        <v>172624</v>
      </c>
      <c r="M35" s="70">
        <f t="shared" si="2"/>
        <v>401895</v>
      </c>
      <c r="N35" s="83">
        <f t="shared" si="19"/>
        <v>327872</v>
      </c>
      <c r="O35" s="70">
        <f t="shared" si="3"/>
        <v>262</v>
      </c>
      <c r="P35" s="83">
        <f t="shared" si="19"/>
        <v>252</v>
      </c>
      <c r="Q35" s="83">
        <f t="shared" si="19"/>
        <v>104</v>
      </c>
      <c r="R35" s="83">
        <f t="shared" si="18"/>
        <v>158</v>
      </c>
    </row>
    <row r="36" spans="1:18">
      <c r="A36" s="24" t="s">
        <v>129</v>
      </c>
      <c r="B36" s="83">
        <f t="shared" si="19"/>
        <v>227252</v>
      </c>
      <c r="C36" s="83">
        <f t="shared" si="19"/>
        <v>159281</v>
      </c>
      <c r="D36" s="83">
        <f t="shared" si="19"/>
        <v>4903</v>
      </c>
      <c r="E36" s="83">
        <f t="shared" si="19"/>
        <v>0</v>
      </c>
      <c r="F36" s="83">
        <f t="shared" si="19"/>
        <v>0</v>
      </c>
      <c r="G36" s="83">
        <f t="shared" si="19"/>
        <v>0</v>
      </c>
      <c r="H36" s="83">
        <f t="shared" si="19"/>
        <v>0</v>
      </c>
      <c r="I36" s="83">
        <f t="shared" si="19"/>
        <v>56</v>
      </c>
      <c r="J36" s="83">
        <f t="shared" si="19"/>
        <v>0</v>
      </c>
      <c r="K36" s="83">
        <f t="shared" si="19"/>
        <v>985</v>
      </c>
      <c r="L36" s="83">
        <f t="shared" si="19"/>
        <v>374372</v>
      </c>
      <c r="M36" s="70">
        <f t="shared" si="2"/>
        <v>602665</v>
      </c>
      <c r="N36" s="83">
        <f t="shared" si="19"/>
        <v>482219</v>
      </c>
      <c r="O36" s="70">
        <f t="shared" si="3"/>
        <v>440</v>
      </c>
      <c r="P36" s="83">
        <f t="shared" si="19"/>
        <v>401</v>
      </c>
      <c r="Q36" s="83">
        <f t="shared" si="19"/>
        <v>207</v>
      </c>
      <c r="R36" s="83">
        <f t="shared" si="18"/>
        <v>233</v>
      </c>
    </row>
    <row r="37" spans="1:18">
      <c r="A37" s="24" t="s">
        <v>130</v>
      </c>
      <c r="B37" s="83">
        <f t="shared" si="19"/>
        <v>553050</v>
      </c>
      <c r="C37" s="83">
        <f t="shared" si="19"/>
        <v>280515</v>
      </c>
      <c r="D37" s="83">
        <f t="shared" si="19"/>
        <v>363201</v>
      </c>
      <c r="E37" s="83">
        <f t="shared" si="19"/>
        <v>0</v>
      </c>
      <c r="F37" s="83">
        <f t="shared" si="19"/>
        <v>261</v>
      </c>
      <c r="G37" s="83">
        <f t="shared" si="19"/>
        <v>0</v>
      </c>
      <c r="H37" s="83">
        <f t="shared" si="19"/>
        <v>2</v>
      </c>
      <c r="I37" s="83">
        <f t="shared" si="19"/>
        <v>1188</v>
      </c>
      <c r="J37" s="83">
        <f t="shared" si="19"/>
        <v>63</v>
      </c>
      <c r="K37" s="83">
        <f t="shared" si="19"/>
        <v>1668</v>
      </c>
      <c r="L37" s="83">
        <f t="shared" si="19"/>
        <v>381189</v>
      </c>
      <c r="M37" s="70">
        <f t="shared" si="2"/>
        <v>937421</v>
      </c>
      <c r="N37" s="83">
        <f t="shared" si="19"/>
        <v>519770</v>
      </c>
      <c r="O37" s="70">
        <f t="shared" si="3"/>
        <v>394</v>
      </c>
      <c r="P37" s="83">
        <f t="shared" si="19"/>
        <v>385</v>
      </c>
      <c r="Q37" s="83">
        <f t="shared" si="19"/>
        <v>141</v>
      </c>
      <c r="R37" s="83">
        <f t="shared" si="18"/>
        <v>253</v>
      </c>
    </row>
    <row r="38" spans="1:18">
      <c r="A38" s="11" t="s">
        <v>102</v>
      </c>
      <c r="B38" s="83">
        <f t="shared" si="19"/>
        <v>255481</v>
      </c>
      <c r="C38" s="83">
        <f t="shared" si="19"/>
        <v>0</v>
      </c>
      <c r="D38" s="83">
        <f t="shared" si="19"/>
        <v>73750</v>
      </c>
      <c r="E38" s="83">
        <f t="shared" si="19"/>
        <v>0</v>
      </c>
      <c r="F38" s="83">
        <f t="shared" si="19"/>
        <v>5</v>
      </c>
      <c r="G38" s="83">
        <f t="shared" si="19"/>
        <v>0</v>
      </c>
      <c r="H38" s="83">
        <f t="shared" si="19"/>
        <v>0</v>
      </c>
      <c r="I38" s="83">
        <f t="shared" si="19"/>
        <v>299</v>
      </c>
      <c r="J38" s="83">
        <f t="shared" si="19"/>
        <v>0</v>
      </c>
      <c r="K38" s="83">
        <f t="shared" si="19"/>
        <v>2402</v>
      </c>
      <c r="L38" s="83">
        <f t="shared" si="19"/>
        <v>240569</v>
      </c>
      <c r="M38" s="70">
        <f t="shared" si="2"/>
        <v>498756</v>
      </c>
      <c r="N38" s="83">
        <f t="shared" si="19"/>
        <v>407408</v>
      </c>
      <c r="O38" s="70">
        <f t="shared" si="3"/>
        <v>286</v>
      </c>
      <c r="P38" s="83">
        <f t="shared" si="19"/>
        <v>280</v>
      </c>
      <c r="Q38" s="83">
        <f t="shared" si="19"/>
        <v>142</v>
      </c>
      <c r="R38" s="83">
        <f t="shared" si="18"/>
        <v>144</v>
      </c>
    </row>
    <row r="39" spans="1:18">
      <c r="A39" s="24" t="s">
        <v>131</v>
      </c>
      <c r="B39" s="83">
        <f>SUM(B85,B122)</f>
        <v>165555</v>
      </c>
      <c r="C39" s="83">
        <f t="shared" ref="C39:R39" si="20">SUM(C85,C122)</f>
        <v>144968</v>
      </c>
      <c r="D39" s="83">
        <f t="shared" si="20"/>
        <v>102814</v>
      </c>
      <c r="E39" s="83">
        <f t="shared" si="20"/>
        <v>0</v>
      </c>
      <c r="F39" s="83">
        <f t="shared" si="20"/>
        <v>0</v>
      </c>
      <c r="G39" s="83">
        <f t="shared" si="20"/>
        <v>0</v>
      </c>
      <c r="H39" s="83">
        <f t="shared" si="20"/>
        <v>0</v>
      </c>
      <c r="I39" s="83">
        <f t="shared" si="20"/>
        <v>0</v>
      </c>
      <c r="J39" s="83">
        <f t="shared" si="20"/>
        <v>0</v>
      </c>
      <c r="K39" s="83">
        <f t="shared" si="20"/>
        <v>0</v>
      </c>
      <c r="L39" s="83">
        <f t="shared" si="20"/>
        <v>90382</v>
      </c>
      <c r="M39" s="70">
        <f t="shared" si="2"/>
        <v>255937</v>
      </c>
      <c r="N39" s="83">
        <f t="shared" si="20"/>
        <v>215051</v>
      </c>
      <c r="O39" s="70">
        <f t="shared" si="3"/>
        <v>170</v>
      </c>
      <c r="P39" s="83">
        <f t="shared" si="20"/>
        <v>169</v>
      </c>
      <c r="Q39" s="83">
        <f t="shared" si="20"/>
        <v>62</v>
      </c>
      <c r="R39" s="83">
        <f t="shared" si="20"/>
        <v>108</v>
      </c>
    </row>
    <row r="40" spans="1:18">
      <c r="A40" s="24" t="s">
        <v>132</v>
      </c>
      <c r="B40" s="83">
        <f>SUM(B86,B123)</f>
        <v>237333</v>
      </c>
      <c r="C40" s="83">
        <f t="shared" ref="C40:R40" si="21">SUM(C86,C123)</f>
        <v>0</v>
      </c>
      <c r="D40" s="83">
        <f t="shared" si="21"/>
        <v>96004</v>
      </c>
      <c r="E40" s="83">
        <f t="shared" si="21"/>
        <v>0</v>
      </c>
      <c r="F40" s="83">
        <f t="shared" si="21"/>
        <v>0</v>
      </c>
      <c r="G40" s="83">
        <f t="shared" si="21"/>
        <v>0</v>
      </c>
      <c r="H40" s="83">
        <f t="shared" si="21"/>
        <v>0</v>
      </c>
      <c r="I40" s="83">
        <f t="shared" si="21"/>
        <v>22</v>
      </c>
      <c r="J40" s="83">
        <f t="shared" si="21"/>
        <v>0</v>
      </c>
      <c r="K40" s="83">
        <f t="shared" si="21"/>
        <v>1384</v>
      </c>
      <c r="L40" s="83">
        <f t="shared" si="21"/>
        <v>168692</v>
      </c>
      <c r="M40" s="70">
        <f t="shared" si="2"/>
        <v>407431</v>
      </c>
      <c r="N40" s="83">
        <f t="shared" si="21"/>
        <v>247455</v>
      </c>
      <c r="O40" s="70">
        <f t="shared" si="3"/>
        <v>334</v>
      </c>
      <c r="P40" s="83">
        <f t="shared" si="21"/>
        <v>319</v>
      </c>
      <c r="Q40" s="83">
        <f t="shared" si="21"/>
        <v>152</v>
      </c>
      <c r="R40" s="83">
        <f t="shared" si="21"/>
        <v>182</v>
      </c>
    </row>
    <row r="41" spans="1:18">
      <c r="A41" s="24" t="s">
        <v>133</v>
      </c>
      <c r="B41" s="83">
        <f>SUM(B87,B124)</f>
        <v>196874</v>
      </c>
      <c r="C41" s="83">
        <f t="shared" ref="C41:R46" si="22">SUM(C87,C124)</f>
        <v>34169</v>
      </c>
      <c r="D41" s="83">
        <f t="shared" si="22"/>
        <v>0</v>
      </c>
      <c r="E41" s="83">
        <f t="shared" si="22"/>
        <v>0</v>
      </c>
      <c r="F41" s="83">
        <f t="shared" si="22"/>
        <v>0</v>
      </c>
      <c r="G41" s="83">
        <f t="shared" si="22"/>
        <v>0</v>
      </c>
      <c r="H41" s="83">
        <f t="shared" si="22"/>
        <v>0</v>
      </c>
      <c r="I41" s="83">
        <f t="shared" si="22"/>
        <v>151</v>
      </c>
      <c r="J41" s="83">
        <f t="shared" si="22"/>
        <v>1</v>
      </c>
      <c r="K41" s="83">
        <f t="shared" si="22"/>
        <v>240</v>
      </c>
      <c r="L41" s="83">
        <f t="shared" si="22"/>
        <v>201835</v>
      </c>
      <c r="M41" s="70">
        <f t="shared" si="2"/>
        <v>399101</v>
      </c>
      <c r="N41" s="83">
        <f t="shared" si="22"/>
        <v>60351</v>
      </c>
      <c r="O41" s="70">
        <f t="shared" si="3"/>
        <v>58</v>
      </c>
      <c r="P41" s="83">
        <f t="shared" si="22"/>
        <v>17</v>
      </c>
      <c r="Q41" s="83">
        <f t="shared" si="22"/>
        <v>18</v>
      </c>
      <c r="R41" s="83">
        <f t="shared" si="22"/>
        <v>40</v>
      </c>
    </row>
    <row r="42" spans="1:18">
      <c r="A42" s="24" t="s">
        <v>134</v>
      </c>
      <c r="B42" s="83">
        <f t="shared" ref="B42:Q46" si="23">SUM(B88,B125)</f>
        <v>205402</v>
      </c>
      <c r="C42" s="83">
        <f t="shared" si="23"/>
        <v>171884</v>
      </c>
      <c r="D42" s="83">
        <f t="shared" si="23"/>
        <v>134898</v>
      </c>
      <c r="E42" s="83">
        <f t="shared" si="23"/>
        <v>0</v>
      </c>
      <c r="F42" s="83">
        <f t="shared" si="23"/>
        <v>0</v>
      </c>
      <c r="G42" s="83">
        <f t="shared" si="23"/>
        <v>0</v>
      </c>
      <c r="H42" s="83">
        <f t="shared" si="23"/>
        <v>0</v>
      </c>
      <c r="I42" s="83">
        <f t="shared" si="23"/>
        <v>0</v>
      </c>
      <c r="J42" s="83">
        <f t="shared" si="23"/>
        <v>0</v>
      </c>
      <c r="K42" s="83">
        <f t="shared" si="23"/>
        <v>292</v>
      </c>
      <c r="L42" s="83">
        <f t="shared" si="23"/>
        <v>132504</v>
      </c>
      <c r="M42" s="70">
        <f t="shared" si="2"/>
        <v>338198</v>
      </c>
      <c r="N42" s="83">
        <f t="shared" si="23"/>
        <v>280802</v>
      </c>
      <c r="O42" s="70">
        <f t="shared" si="3"/>
        <v>374</v>
      </c>
      <c r="P42" s="83">
        <f t="shared" si="23"/>
        <v>374</v>
      </c>
      <c r="Q42" s="83">
        <f t="shared" si="23"/>
        <v>186</v>
      </c>
      <c r="R42" s="83">
        <f t="shared" si="22"/>
        <v>188</v>
      </c>
    </row>
    <row r="43" spans="1:18">
      <c r="A43" s="24" t="s">
        <v>135</v>
      </c>
      <c r="B43" s="83">
        <f t="shared" si="23"/>
        <v>291810</v>
      </c>
      <c r="C43" s="83">
        <f t="shared" si="23"/>
        <v>139805</v>
      </c>
      <c r="D43" s="83">
        <f t="shared" si="23"/>
        <v>233145</v>
      </c>
      <c r="E43" s="83">
        <f t="shared" si="23"/>
        <v>0</v>
      </c>
      <c r="F43" s="83">
        <f t="shared" si="23"/>
        <v>0</v>
      </c>
      <c r="G43" s="83">
        <f t="shared" si="23"/>
        <v>0</v>
      </c>
      <c r="H43" s="83">
        <f t="shared" si="23"/>
        <v>0</v>
      </c>
      <c r="I43" s="83">
        <f t="shared" si="23"/>
        <v>5</v>
      </c>
      <c r="J43" s="83">
        <f t="shared" si="23"/>
        <v>0</v>
      </c>
      <c r="K43" s="83">
        <f t="shared" si="23"/>
        <v>31</v>
      </c>
      <c r="L43" s="83">
        <f t="shared" si="23"/>
        <v>248798</v>
      </c>
      <c r="M43" s="70">
        <f t="shared" si="2"/>
        <v>540644</v>
      </c>
      <c r="N43" s="83">
        <f t="shared" si="23"/>
        <v>487366</v>
      </c>
      <c r="O43" s="70">
        <f t="shared" si="3"/>
        <v>442</v>
      </c>
      <c r="P43" s="83">
        <f t="shared" si="23"/>
        <v>429</v>
      </c>
      <c r="Q43" s="83">
        <f t="shared" si="23"/>
        <v>207</v>
      </c>
      <c r="R43" s="83">
        <f t="shared" si="22"/>
        <v>235</v>
      </c>
    </row>
    <row r="44" spans="1:18">
      <c r="A44" s="24" t="s">
        <v>136</v>
      </c>
      <c r="B44" s="83">
        <f t="shared" si="23"/>
        <v>239577</v>
      </c>
      <c r="C44" s="83">
        <f t="shared" si="23"/>
        <v>26976</v>
      </c>
      <c r="D44" s="83">
        <f t="shared" si="23"/>
        <v>178970</v>
      </c>
      <c r="E44" s="83">
        <f t="shared" si="23"/>
        <v>0</v>
      </c>
      <c r="F44" s="83">
        <f t="shared" si="23"/>
        <v>0</v>
      </c>
      <c r="G44" s="83">
        <f t="shared" si="23"/>
        <v>0</v>
      </c>
      <c r="H44" s="83">
        <f t="shared" si="23"/>
        <v>0</v>
      </c>
      <c r="I44" s="83">
        <f t="shared" si="23"/>
        <v>0</v>
      </c>
      <c r="J44" s="83">
        <f t="shared" si="23"/>
        <v>0</v>
      </c>
      <c r="K44" s="83">
        <f t="shared" si="23"/>
        <v>10</v>
      </c>
      <c r="L44" s="83">
        <f t="shared" si="23"/>
        <v>269111</v>
      </c>
      <c r="M44" s="70">
        <f t="shared" si="2"/>
        <v>508698</v>
      </c>
      <c r="N44" s="83">
        <f t="shared" si="23"/>
        <v>61595</v>
      </c>
      <c r="O44" s="70">
        <f t="shared" si="3"/>
        <v>245</v>
      </c>
      <c r="P44" s="83">
        <f t="shared" si="23"/>
        <v>50</v>
      </c>
      <c r="Q44" s="83">
        <f t="shared" si="23"/>
        <v>139</v>
      </c>
      <c r="R44" s="83">
        <f t="shared" si="22"/>
        <v>106</v>
      </c>
    </row>
    <row r="45" spans="1:18">
      <c r="A45" s="24" t="s">
        <v>137</v>
      </c>
      <c r="B45" s="83">
        <f t="shared" si="23"/>
        <v>185044</v>
      </c>
      <c r="C45" s="83">
        <f t="shared" si="23"/>
        <v>15789</v>
      </c>
      <c r="D45" s="83">
        <f t="shared" si="23"/>
        <v>137256</v>
      </c>
      <c r="E45" s="83">
        <f t="shared" si="23"/>
        <v>0</v>
      </c>
      <c r="F45" s="83">
        <f t="shared" si="23"/>
        <v>0</v>
      </c>
      <c r="G45" s="83">
        <f t="shared" si="23"/>
        <v>0</v>
      </c>
      <c r="H45" s="83">
        <f t="shared" si="23"/>
        <v>0</v>
      </c>
      <c r="I45" s="83">
        <f t="shared" si="23"/>
        <v>0</v>
      </c>
      <c r="J45" s="83">
        <f t="shared" si="23"/>
        <v>0</v>
      </c>
      <c r="K45" s="83">
        <f t="shared" si="23"/>
        <v>0</v>
      </c>
      <c r="L45" s="83">
        <f t="shared" si="23"/>
        <v>193456</v>
      </c>
      <c r="M45" s="70">
        <f t="shared" si="2"/>
        <v>378500</v>
      </c>
      <c r="N45" s="83">
        <f t="shared" si="23"/>
        <v>27876</v>
      </c>
      <c r="O45" s="70">
        <f t="shared" si="3"/>
        <v>160</v>
      </c>
      <c r="P45" s="83">
        <f t="shared" si="23"/>
        <v>28</v>
      </c>
      <c r="Q45" s="83">
        <f t="shared" si="23"/>
        <v>80</v>
      </c>
      <c r="R45" s="83">
        <f t="shared" si="22"/>
        <v>80</v>
      </c>
    </row>
    <row r="46" spans="1:18">
      <c r="A46" s="24" t="s">
        <v>138</v>
      </c>
      <c r="B46" s="83">
        <f t="shared" si="23"/>
        <v>84865</v>
      </c>
      <c r="C46" s="83">
        <f t="shared" si="23"/>
        <v>12370</v>
      </c>
      <c r="D46" s="83">
        <f t="shared" si="23"/>
        <v>0</v>
      </c>
      <c r="E46" s="83">
        <f t="shared" si="23"/>
        <v>0</v>
      </c>
      <c r="F46" s="83">
        <f t="shared" si="23"/>
        <v>0</v>
      </c>
      <c r="G46" s="83">
        <f t="shared" si="23"/>
        <v>0</v>
      </c>
      <c r="H46" s="83">
        <f t="shared" si="23"/>
        <v>0</v>
      </c>
      <c r="I46" s="83">
        <f t="shared" si="23"/>
        <v>0</v>
      </c>
      <c r="J46" s="83">
        <f t="shared" si="23"/>
        <v>0</v>
      </c>
      <c r="K46" s="83">
        <f t="shared" si="23"/>
        <v>0</v>
      </c>
      <c r="L46" s="83">
        <f t="shared" si="23"/>
        <v>39646</v>
      </c>
      <c r="M46" s="70">
        <f t="shared" si="2"/>
        <v>124511</v>
      </c>
      <c r="N46" s="83">
        <f t="shared" si="23"/>
        <v>17284</v>
      </c>
      <c r="O46" s="70">
        <f t="shared" si="3"/>
        <v>48</v>
      </c>
      <c r="P46" s="83">
        <f t="shared" si="23"/>
        <v>25</v>
      </c>
      <c r="Q46" s="83">
        <f t="shared" si="23"/>
        <v>27</v>
      </c>
      <c r="R46" s="83">
        <f t="shared" si="22"/>
        <v>21</v>
      </c>
    </row>
    <row r="47" spans="1:18">
      <c r="A47" s="84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78"/>
      <c r="N47" s="33"/>
      <c r="O47" s="78"/>
      <c r="P47" s="33"/>
      <c r="Q47" s="33"/>
      <c r="R47" s="33"/>
    </row>
    <row r="48" spans="1:18" ht="24" customHeight="1">
      <c r="A48" s="87" t="s">
        <v>81</v>
      </c>
      <c r="B48" s="73">
        <f>SUM(B49,B55)</f>
        <v>1894494</v>
      </c>
      <c r="C48" s="73">
        <f t="shared" ref="C48:Q48" si="24">SUM(C49,C55)</f>
        <v>1132766</v>
      </c>
      <c r="D48" s="73">
        <f t="shared" si="24"/>
        <v>794943</v>
      </c>
      <c r="E48" s="73">
        <f t="shared" si="24"/>
        <v>0</v>
      </c>
      <c r="F48" s="73">
        <f t="shared" si="24"/>
        <v>40556</v>
      </c>
      <c r="G48" s="73">
        <f t="shared" si="24"/>
        <v>0</v>
      </c>
      <c r="H48" s="73">
        <f t="shared" si="24"/>
        <v>0</v>
      </c>
      <c r="I48" s="73">
        <f t="shared" si="24"/>
        <v>790</v>
      </c>
      <c r="J48" s="73">
        <f t="shared" si="24"/>
        <v>101</v>
      </c>
      <c r="K48" s="73">
        <f t="shared" si="24"/>
        <v>4142</v>
      </c>
      <c r="L48" s="73">
        <f t="shared" si="24"/>
        <v>2441591</v>
      </c>
      <c r="M48" s="78">
        <f t="shared" si="2"/>
        <v>4381674</v>
      </c>
      <c r="N48" s="73">
        <f t="shared" si="24"/>
        <v>2610015</v>
      </c>
      <c r="O48" s="78">
        <f t="shared" si="3"/>
        <v>1759</v>
      </c>
      <c r="P48" s="73">
        <f t="shared" si="24"/>
        <v>1400</v>
      </c>
      <c r="Q48" s="73">
        <f t="shared" si="24"/>
        <v>937</v>
      </c>
      <c r="R48" s="73">
        <f>SUM(R49,R55)</f>
        <v>822</v>
      </c>
    </row>
    <row r="49" spans="1:19">
      <c r="A49" s="67" t="s">
        <v>139</v>
      </c>
      <c r="B49" s="137">
        <f>SUM(B50:B54)</f>
        <v>1624555</v>
      </c>
      <c r="C49" s="137">
        <f t="shared" ref="C49:Q49" si="25">SUM(C50:C54)</f>
        <v>1052240</v>
      </c>
      <c r="D49" s="137">
        <f t="shared" si="25"/>
        <v>633402</v>
      </c>
      <c r="E49" s="137">
        <f t="shared" si="25"/>
        <v>0</v>
      </c>
      <c r="F49" s="137">
        <f t="shared" si="25"/>
        <v>40556</v>
      </c>
      <c r="G49" s="137">
        <f t="shared" si="25"/>
        <v>0</v>
      </c>
      <c r="H49" s="137">
        <f t="shared" si="25"/>
        <v>0</v>
      </c>
      <c r="I49" s="137">
        <f t="shared" si="25"/>
        <v>790</v>
      </c>
      <c r="J49" s="137">
        <f t="shared" si="25"/>
        <v>101</v>
      </c>
      <c r="K49" s="137">
        <f t="shared" si="25"/>
        <v>4142</v>
      </c>
      <c r="L49" s="137">
        <f t="shared" si="25"/>
        <v>2154512</v>
      </c>
      <c r="M49" s="70">
        <f>SUM(B49,F49,H49:L49)</f>
        <v>3824656</v>
      </c>
      <c r="N49" s="137">
        <f>SUM(N50:N54)</f>
        <v>2386440</v>
      </c>
      <c r="O49" s="70">
        <f t="shared" si="3"/>
        <v>1662</v>
      </c>
      <c r="P49" s="137">
        <f t="shared" si="25"/>
        <v>1325</v>
      </c>
      <c r="Q49" s="137">
        <f t="shared" si="25"/>
        <v>901</v>
      </c>
      <c r="R49" s="137">
        <f>SUM(R50:R54)</f>
        <v>761</v>
      </c>
    </row>
    <row r="50" spans="1:19">
      <c r="A50" s="67" t="s">
        <v>140</v>
      </c>
      <c r="B50" s="165">
        <v>455667</v>
      </c>
      <c r="C50" s="165">
        <v>334186</v>
      </c>
      <c r="D50" s="165">
        <v>99812</v>
      </c>
      <c r="E50" s="165">
        <v>0</v>
      </c>
      <c r="F50" s="165">
        <v>0</v>
      </c>
      <c r="G50" s="165">
        <v>0</v>
      </c>
      <c r="H50" s="165">
        <v>0</v>
      </c>
      <c r="I50" s="165">
        <v>57</v>
      </c>
      <c r="J50" s="165">
        <v>0</v>
      </c>
      <c r="K50" s="165">
        <v>202</v>
      </c>
      <c r="L50" s="165">
        <v>570859</v>
      </c>
      <c r="M50" s="70">
        <f t="shared" ref="M50:M55" si="26">SUM(B50,F50,H50:L50)</f>
        <v>1026785</v>
      </c>
      <c r="N50" s="165">
        <v>698986</v>
      </c>
      <c r="O50" s="70">
        <f t="shared" si="3"/>
        <v>319</v>
      </c>
      <c r="P50" s="165">
        <v>243</v>
      </c>
      <c r="Q50" s="165">
        <v>168</v>
      </c>
      <c r="R50" s="165">
        <v>151</v>
      </c>
    </row>
    <row r="51" spans="1:19">
      <c r="A51" s="67" t="s">
        <v>141</v>
      </c>
      <c r="B51" s="173">
        <v>330112</v>
      </c>
      <c r="C51" s="173">
        <v>212698</v>
      </c>
      <c r="D51" s="173">
        <v>166819</v>
      </c>
      <c r="E51" s="173">
        <v>0</v>
      </c>
      <c r="F51" s="173">
        <v>8</v>
      </c>
      <c r="G51" s="173">
        <v>0</v>
      </c>
      <c r="H51" s="173">
        <v>0</v>
      </c>
      <c r="I51" s="173">
        <v>372</v>
      </c>
      <c r="J51" s="173">
        <v>70</v>
      </c>
      <c r="K51" s="173">
        <v>678</v>
      </c>
      <c r="L51" s="173">
        <v>434274</v>
      </c>
      <c r="M51" s="70">
        <f t="shared" si="26"/>
        <v>765514</v>
      </c>
      <c r="N51" s="173">
        <v>495400</v>
      </c>
      <c r="O51" s="70">
        <f t="shared" si="3"/>
        <v>431</v>
      </c>
      <c r="P51" s="173">
        <v>327</v>
      </c>
      <c r="Q51" s="173">
        <v>246</v>
      </c>
      <c r="R51" s="173">
        <v>185</v>
      </c>
    </row>
    <row r="52" spans="1:19">
      <c r="A52" s="67" t="s">
        <v>142</v>
      </c>
      <c r="B52" s="173">
        <v>210980</v>
      </c>
      <c r="C52" s="173">
        <v>108530</v>
      </c>
      <c r="D52" s="173">
        <v>77231</v>
      </c>
      <c r="E52" s="173">
        <v>0</v>
      </c>
      <c r="F52" s="173">
        <v>21987</v>
      </c>
      <c r="G52" s="173">
        <v>0</v>
      </c>
      <c r="H52" s="173">
        <v>0</v>
      </c>
      <c r="I52" s="173">
        <v>33</v>
      </c>
      <c r="J52" s="173">
        <v>0</v>
      </c>
      <c r="K52" s="173">
        <v>105</v>
      </c>
      <c r="L52" s="173">
        <v>251387</v>
      </c>
      <c r="M52" s="70">
        <f t="shared" si="26"/>
        <v>484492</v>
      </c>
      <c r="N52" s="173">
        <v>234833</v>
      </c>
      <c r="O52" s="70">
        <f t="shared" si="3"/>
        <v>342</v>
      </c>
      <c r="P52" s="173">
        <v>279</v>
      </c>
      <c r="Q52" s="173">
        <v>173</v>
      </c>
      <c r="R52" s="173">
        <v>169</v>
      </c>
    </row>
    <row r="53" spans="1:19">
      <c r="A53" s="67" t="s">
        <v>143</v>
      </c>
      <c r="B53" s="173">
        <v>257053</v>
      </c>
      <c r="C53" s="173">
        <v>182689</v>
      </c>
      <c r="D53" s="173">
        <v>135028</v>
      </c>
      <c r="E53" s="173">
        <v>0</v>
      </c>
      <c r="F53" s="173">
        <v>0</v>
      </c>
      <c r="G53" s="173">
        <v>0</v>
      </c>
      <c r="H53" s="173">
        <v>0</v>
      </c>
      <c r="I53" s="173">
        <v>108</v>
      </c>
      <c r="J53" s="173">
        <v>0</v>
      </c>
      <c r="K53" s="173">
        <v>2097</v>
      </c>
      <c r="L53" s="173">
        <v>398926</v>
      </c>
      <c r="M53" s="70">
        <f t="shared" si="26"/>
        <v>658184</v>
      </c>
      <c r="N53" s="173">
        <v>415357</v>
      </c>
      <c r="O53" s="70">
        <f t="shared" si="3"/>
        <v>210</v>
      </c>
      <c r="P53" s="173">
        <v>187</v>
      </c>
      <c r="Q53" s="173">
        <v>118</v>
      </c>
      <c r="R53" s="173">
        <v>92</v>
      </c>
    </row>
    <row r="54" spans="1:19">
      <c r="A54" s="67" t="s">
        <v>144</v>
      </c>
      <c r="B54" s="173">
        <v>370743</v>
      </c>
      <c r="C54" s="173">
        <v>214137</v>
      </c>
      <c r="D54" s="173">
        <v>154512</v>
      </c>
      <c r="E54" s="173">
        <v>0</v>
      </c>
      <c r="F54" s="173">
        <v>18561</v>
      </c>
      <c r="G54" s="173">
        <v>0</v>
      </c>
      <c r="H54" s="173">
        <v>0</v>
      </c>
      <c r="I54" s="173">
        <v>220</v>
      </c>
      <c r="J54" s="173">
        <v>31</v>
      </c>
      <c r="K54" s="173">
        <v>1060</v>
      </c>
      <c r="L54" s="173">
        <v>499066</v>
      </c>
      <c r="M54" s="70">
        <f t="shared" si="26"/>
        <v>889681</v>
      </c>
      <c r="N54" s="173">
        <v>541864</v>
      </c>
      <c r="O54" s="70">
        <f t="shared" si="3"/>
        <v>360</v>
      </c>
      <c r="P54" s="173">
        <v>289</v>
      </c>
      <c r="Q54" s="173">
        <v>196</v>
      </c>
      <c r="R54" s="173">
        <v>164</v>
      </c>
    </row>
    <row r="55" spans="1:19">
      <c r="A55" s="24" t="s">
        <v>145</v>
      </c>
      <c r="B55" s="33">
        <v>269939</v>
      </c>
      <c r="C55" s="33">
        <v>80526</v>
      </c>
      <c r="D55" s="33">
        <v>161541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287079</v>
      </c>
      <c r="M55" s="70">
        <f t="shared" si="26"/>
        <v>557018</v>
      </c>
      <c r="N55" s="33">
        <v>223575</v>
      </c>
      <c r="O55" s="70">
        <f t="shared" si="3"/>
        <v>97</v>
      </c>
      <c r="P55" s="33">
        <v>75</v>
      </c>
      <c r="Q55" s="33">
        <v>36</v>
      </c>
      <c r="R55" s="33">
        <v>61</v>
      </c>
      <c r="S55" s="25"/>
    </row>
    <row r="56" spans="1:19">
      <c r="A56" s="24"/>
      <c r="B56" s="86"/>
      <c r="C56" s="76"/>
      <c r="D56" s="86"/>
      <c r="E56" s="86"/>
      <c r="F56" s="86"/>
      <c r="G56" s="86"/>
      <c r="H56" s="86"/>
      <c r="I56" s="86"/>
      <c r="J56" s="86"/>
      <c r="K56" s="86"/>
      <c r="L56" s="86"/>
      <c r="M56" s="78"/>
      <c r="N56" s="86"/>
      <c r="O56" s="78"/>
      <c r="P56" s="86"/>
      <c r="Q56" s="86"/>
      <c r="R56" s="86"/>
      <c r="S56" s="25"/>
    </row>
    <row r="57" spans="1:19" ht="25.5" customHeight="1">
      <c r="A57" s="87" t="s">
        <v>56</v>
      </c>
      <c r="B57" s="73">
        <f>SUM(B58:B92)</f>
        <v>1843771</v>
      </c>
      <c r="C57" s="73">
        <f t="shared" ref="C57:R57" si="27">SUM(C58:C92)</f>
        <v>809743</v>
      </c>
      <c r="D57" s="73">
        <f t="shared" si="27"/>
        <v>637381</v>
      </c>
      <c r="E57" s="73">
        <f t="shared" si="27"/>
        <v>0</v>
      </c>
      <c r="F57" s="73">
        <f t="shared" si="27"/>
        <v>271</v>
      </c>
      <c r="G57" s="73">
        <f t="shared" si="27"/>
        <v>0</v>
      </c>
      <c r="H57" s="73">
        <f t="shared" si="27"/>
        <v>2</v>
      </c>
      <c r="I57" s="73">
        <f t="shared" si="27"/>
        <v>871</v>
      </c>
      <c r="J57" s="73">
        <f t="shared" si="27"/>
        <v>122</v>
      </c>
      <c r="K57" s="73">
        <f t="shared" si="27"/>
        <v>4870</v>
      </c>
      <c r="L57" s="73">
        <f t="shared" si="27"/>
        <v>1813815</v>
      </c>
      <c r="M57" s="78">
        <f t="shared" si="2"/>
        <v>3663722</v>
      </c>
      <c r="N57" s="73">
        <f t="shared" si="27"/>
        <v>2013743</v>
      </c>
      <c r="O57" s="78">
        <f t="shared" si="3"/>
        <v>1665</v>
      </c>
      <c r="P57" s="73">
        <f t="shared" si="27"/>
        <v>1378</v>
      </c>
      <c r="Q57" s="73">
        <f t="shared" si="27"/>
        <v>748</v>
      </c>
      <c r="R57" s="73">
        <f t="shared" si="27"/>
        <v>917</v>
      </c>
    </row>
    <row r="58" spans="1:19">
      <c r="A58" s="24" t="s">
        <v>104</v>
      </c>
      <c r="B58" s="158">
        <v>42832</v>
      </c>
      <c r="C58" s="158">
        <v>34460</v>
      </c>
      <c r="D58" s="158">
        <v>24750</v>
      </c>
      <c r="E58" s="158">
        <v>0</v>
      </c>
      <c r="F58" s="158">
        <v>0</v>
      </c>
      <c r="G58" s="158">
        <v>0</v>
      </c>
      <c r="H58" s="158">
        <v>0</v>
      </c>
      <c r="I58" s="158">
        <v>0</v>
      </c>
      <c r="J58" s="158">
        <v>0</v>
      </c>
      <c r="K58" s="158">
        <v>0</v>
      </c>
      <c r="L58" s="158">
        <v>41533</v>
      </c>
      <c r="M58" s="70">
        <f t="shared" si="2"/>
        <v>84365</v>
      </c>
      <c r="N58" s="158">
        <v>55282</v>
      </c>
      <c r="O58" s="70">
        <f t="shared" si="3"/>
        <v>61</v>
      </c>
      <c r="P58" s="158">
        <v>41</v>
      </c>
      <c r="Q58" s="158">
        <v>31</v>
      </c>
      <c r="R58" s="158">
        <v>30</v>
      </c>
    </row>
    <row r="59" spans="1:19">
      <c r="A59" s="24" t="s">
        <v>105</v>
      </c>
      <c r="B59" s="38">
        <v>37574</v>
      </c>
      <c r="C59" s="38">
        <v>6105</v>
      </c>
      <c r="D59" s="38">
        <v>10748</v>
      </c>
      <c r="E59" s="38">
        <v>0</v>
      </c>
      <c r="F59" s="38">
        <v>0</v>
      </c>
      <c r="G59" s="38">
        <v>0</v>
      </c>
      <c r="H59" s="38">
        <v>0</v>
      </c>
      <c r="I59" s="38">
        <v>31</v>
      </c>
      <c r="J59" s="38">
        <v>0</v>
      </c>
      <c r="K59" s="38">
        <v>254</v>
      </c>
      <c r="L59" s="38">
        <v>28442</v>
      </c>
      <c r="M59" s="70">
        <f t="shared" si="2"/>
        <v>66301</v>
      </c>
      <c r="N59" s="38">
        <v>10673</v>
      </c>
      <c r="O59" s="70">
        <f t="shared" si="3"/>
        <v>37</v>
      </c>
      <c r="P59" s="38">
        <v>23</v>
      </c>
      <c r="Q59" s="38">
        <v>18</v>
      </c>
      <c r="R59" s="39">
        <v>19</v>
      </c>
    </row>
    <row r="60" spans="1:19">
      <c r="A60" s="24" t="s">
        <v>107</v>
      </c>
      <c r="B60" s="38">
        <v>72258</v>
      </c>
      <c r="C60" s="38">
        <v>27369</v>
      </c>
      <c r="D60" s="38">
        <v>49140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18</v>
      </c>
      <c r="K60" s="38">
        <v>21</v>
      </c>
      <c r="L60" s="38">
        <v>21814</v>
      </c>
      <c r="M60" s="70">
        <f t="shared" si="2"/>
        <v>94111</v>
      </c>
      <c r="N60" s="38">
        <v>36290</v>
      </c>
      <c r="O60" s="70">
        <f t="shared" si="3"/>
        <v>23</v>
      </c>
      <c r="P60" s="38">
        <v>17</v>
      </c>
      <c r="Q60" s="38">
        <v>10</v>
      </c>
      <c r="R60" s="38">
        <v>13</v>
      </c>
      <c r="S60" s="28"/>
    </row>
    <row r="61" spans="1:19">
      <c r="A61" s="24" t="s">
        <v>108</v>
      </c>
      <c r="B61" s="158">
        <v>59841</v>
      </c>
      <c r="C61" s="158">
        <v>29721</v>
      </c>
      <c r="D61" s="158">
        <v>0</v>
      </c>
      <c r="E61" s="158">
        <v>0</v>
      </c>
      <c r="F61" s="158">
        <v>0</v>
      </c>
      <c r="G61" s="158">
        <v>0</v>
      </c>
      <c r="H61" s="158">
        <v>0</v>
      </c>
      <c r="I61" s="158">
        <v>44</v>
      </c>
      <c r="J61" s="158">
        <v>0</v>
      </c>
      <c r="K61" s="158">
        <v>169</v>
      </c>
      <c r="L61" s="158">
        <v>84240</v>
      </c>
      <c r="M61" s="70">
        <f t="shared" si="2"/>
        <v>144294</v>
      </c>
      <c r="N61" s="158">
        <v>80025</v>
      </c>
      <c r="O61" s="70">
        <f t="shared" si="3"/>
        <v>51</v>
      </c>
      <c r="P61" s="158">
        <v>41</v>
      </c>
      <c r="Q61" s="158">
        <v>25</v>
      </c>
      <c r="R61" s="158">
        <v>26</v>
      </c>
      <c r="S61" s="65"/>
    </row>
    <row r="62" spans="1:19">
      <c r="A62" s="24" t="s">
        <v>109</v>
      </c>
      <c r="B62" s="158">
        <v>21403</v>
      </c>
      <c r="C62" s="158">
        <v>13168</v>
      </c>
      <c r="D62" s="158">
        <v>0</v>
      </c>
      <c r="E62" s="158">
        <v>0</v>
      </c>
      <c r="F62" s="158">
        <v>0</v>
      </c>
      <c r="G62" s="158">
        <v>0</v>
      </c>
      <c r="H62" s="158">
        <v>0</v>
      </c>
      <c r="I62" s="158">
        <v>60</v>
      </c>
      <c r="J62" s="158">
        <v>0</v>
      </c>
      <c r="K62" s="158">
        <v>53</v>
      </c>
      <c r="L62" s="158">
        <v>17019</v>
      </c>
      <c r="M62" s="70">
        <f t="shared" si="2"/>
        <v>38535</v>
      </c>
      <c r="N62" s="158">
        <v>19220</v>
      </c>
      <c r="O62" s="70">
        <f t="shared" si="3"/>
        <v>26</v>
      </c>
      <c r="P62" s="158">
        <v>22</v>
      </c>
      <c r="Q62" s="158">
        <v>6</v>
      </c>
      <c r="R62" s="40">
        <v>20</v>
      </c>
      <c r="S62" s="28"/>
    </row>
    <row r="63" spans="1:19">
      <c r="A63" s="24" t="s">
        <v>110</v>
      </c>
      <c r="B63" s="158">
        <v>59557</v>
      </c>
      <c r="C63" s="158">
        <v>28888</v>
      </c>
      <c r="D63" s="158">
        <v>25781</v>
      </c>
      <c r="E63" s="158">
        <v>0</v>
      </c>
      <c r="F63" s="158">
        <v>65</v>
      </c>
      <c r="G63" s="158">
        <v>0</v>
      </c>
      <c r="H63" s="158">
        <v>0</v>
      </c>
      <c r="I63" s="158">
        <v>32</v>
      </c>
      <c r="J63" s="158">
        <v>46</v>
      </c>
      <c r="K63" s="158">
        <v>260</v>
      </c>
      <c r="L63" s="158">
        <v>40408</v>
      </c>
      <c r="M63" s="70">
        <f t="shared" si="2"/>
        <v>100368</v>
      </c>
      <c r="N63" s="158">
        <v>73913</v>
      </c>
      <c r="O63" s="70">
        <f t="shared" si="3"/>
        <v>47</v>
      </c>
      <c r="P63" s="158">
        <v>46</v>
      </c>
      <c r="Q63" s="158">
        <v>24</v>
      </c>
      <c r="R63" s="40">
        <v>23</v>
      </c>
      <c r="S63" s="66"/>
    </row>
    <row r="64" spans="1:19">
      <c r="A64" s="24" t="s">
        <v>111</v>
      </c>
      <c r="B64" s="158">
        <v>68960</v>
      </c>
      <c r="C64" s="158">
        <v>48508</v>
      </c>
      <c r="D64" s="158">
        <v>0</v>
      </c>
      <c r="E64" s="158">
        <v>0</v>
      </c>
      <c r="F64" s="158">
        <v>0</v>
      </c>
      <c r="G64" s="158">
        <v>0</v>
      </c>
      <c r="H64" s="158">
        <v>0</v>
      </c>
      <c r="I64" s="158">
        <v>1</v>
      </c>
      <c r="J64" s="158">
        <v>0</v>
      </c>
      <c r="K64" s="158">
        <v>41</v>
      </c>
      <c r="L64" s="158">
        <v>63157</v>
      </c>
      <c r="M64" s="70">
        <f t="shared" si="2"/>
        <v>132159</v>
      </c>
      <c r="N64" s="158">
        <v>100793</v>
      </c>
      <c r="O64" s="70">
        <f t="shared" si="3"/>
        <v>57</v>
      </c>
      <c r="P64" s="158">
        <v>52</v>
      </c>
      <c r="Q64" s="158">
        <v>32</v>
      </c>
      <c r="R64" s="40">
        <v>25</v>
      </c>
      <c r="S64" s="66"/>
    </row>
    <row r="65" spans="1:19">
      <c r="A65" s="24" t="s">
        <v>112</v>
      </c>
      <c r="B65" s="158">
        <v>33020</v>
      </c>
      <c r="C65" s="158">
        <v>0</v>
      </c>
      <c r="D65" s="158">
        <v>0</v>
      </c>
      <c r="E65" s="158">
        <v>0</v>
      </c>
      <c r="F65" s="158">
        <v>0</v>
      </c>
      <c r="G65" s="158">
        <v>0</v>
      </c>
      <c r="H65" s="158">
        <v>0</v>
      </c>
      <c r="I65" s="158">
        <v>0</v>
      </c>
      <c r="J65" s="158">
        <v>0</v>
      </c>
      <c r="K65" s="158">
        <v>0</v>
      </c>
      <c r="L65" s="158">
        <v>45379</v>
      </c>
      <c r="M65" s="70">
        <f t="shared" si="2"/>
        <v>78399</v>
      </c>
      <c r="N65" s="158">
        <v>64366</v>
      </c>
      <c r="O65" s="70">
        <f t="shared" si="3"/>
        <v>46</v>
      </c>
      <c r="P65" s="158">
        <v>38</v>
      </c>
      <c r="Q65" s="158">
        <v>23</v>
      </c>
      <c r="R65" s="40">
        <v>23</v>
      </c>
      <c r="S65" s="28"/>
    </row>
    <row r="66" spans="1:19">
      <c r="A66" s="24" t="s">
        <v>113</v>
      </c>
      <c r="B66" s="158">
        <v>25273</v>
      </c>
      <c r="C66" s="158">
        <v>5645</v>
      </c>
      <c r="D66" s="158">
        <v>0</v>
      </c>
      <c r="E66" s="158">
        <v>0</v>
      </c>
      <c r="F66" s="158">
        <v>0</v>
      </c>
      <c r="G66" s="158">
        <v>0</v>
      </c>
      <c r="H66" s="158">
        <v>0</v>
      </c>
      <c r="I66" s="158">
        <v>0</v>
      </c>
      <c r="J66" s="158">
        <v>0</v>
      </c>
      <c r="K66" s="158">
        <v>0</v>
      </c>
      <c r="L66" s="158">
        <v>16050</v>
      </c>
      <c r="M66" s="70">
        <f t="shared" si="2"/>
        <v>41323</v>
      </c>
      <c r="N66" s="158">
        <v>18086</v>
      </c>
      <c r="O66" s="70">
        <f t="shared" si="3"/>
        <v>34</v>
      </c>
      <c r="P66" s="158">
        <v>32</v>
      </c>
      <c r="Q66" s="158">
        <v>13</v>
      </c>
      <c r="R66" s="158">
        <v>21</v>
      </c>
      <c r="S66" s="28"/>
    </row>
    <row r="67" spans="1:19">
      <c r="A67" s="24" t="s">
        <v>114</v>
      </c>
      <c r="B67" s="38">
        <v>48091</v>
      </c>
      <c r="C67" s="38">
        <v>15437</v>
      </c>
      <c r="D67" s="38">
        <v>21118</v>
      </c>
      <c r="E67" s="38">
        <v>0</v>
      </c>
      <c r="F67" s="38">
        <v>0</v>
      </c>
      <c r="G67" s="38">
        <v>0</v>
      </c>
      <c r="H67" s="38">
        <v>0</v>
      </c>
      <c r="I67" s="38">
        <v>4</v>
      </c>
      <c r="J67" s="38">
        <v>0</v>
      </c>
      <c r="K67" s="38">
        <v>557</v>
      </c>
      <c r="L67" s="38">
        <v>30773</v>
      </c>
      <c r="M67" s="70">
        <f t="shared" si="2"/>
        <v>79425</v>
      </c>
      <c r="N67" s="38">
        <v>30444</v>
      </c>
      <c r="O67" s="70">
        <f t="shared" si="3"/>
        <v>17</v>
      </c>
      <c r="P67" s="38">
        <v>15</v>
      </c>
      <c r="Q67" s="38">
        <v>7</v>
      </c>
      <c r="R67" s="38">
        <v>10</v>
      </c>
      <c r="S67" s="26"/>
    </row>
    <row r="68" spans="1:19">
      <c r="A68" s="24" t="s">
        <v>115</v>
      </c>
      <c r="B68" s="38">
        <v>47103</v>
      </c>
      <c r="C68" s="38">
        <v>26112</v>
      </c>
      <c r="D68" s="38">
        <v>18035</v>
      </c>
      <c r="E68" s="38">
        <v>0</v>
      </c>
      <c r="F68" s="38">
        <v>0</v>
      </c>
      <c r="G68" s="38">
        <v>0</v>
      </c>
      <c r="H68" s="38">
        <v>0</v>
      </c>
      <c r="I68" s="38">
        <v>67</v>
      </c>
      <c r="J68" s="38">
        <v>0</v>
      </c>
      <c r="K68" s="38">
        <v>25</v>
      </c>
      <c r="L68" s="38">
        <v>37614</v>
      </c>
      <c r="M68" s="70">
        <f t="shared" si="2"/>
        <v>84809</v>
      </c>
      <c r="N68" s="38">
        <v>55623</v>
      </c>
      <c r="O68" s="70">
        <f t="shared" si="3"/>
        <v>38</v>
      </c>
      <c r="P68" s="38">
        <v>38</v>
      </c>
      <c r="Q68" s="38">
        <v>18</v>
      </c>
      <c r="R68" s="38">
        <v>20</v>
      </c>
      <c r="S68" s="26"/>
    </row>
    <row r="69" spans="1:19">
      <c r="A69" s="24" t="s">
        <v>116</v>
      </c>
      <c r="B69" s="157">
        <v>0</v>
      </c>
      <c r="C69" s="157">
        <v>0</v>
      </c>
      <c r="D69" s="157">
        <v>0</v>
      </c>
      <c r="E69" s="157">
        <v>0</v>
      </c>
      <c r="F69" s="157">
        <v>0</v>
      </c>
      <c r="G69" s="157">
        <v>0</v>
      </c>
      <c r="H69" s="157">
        <v>0</v>
      </c>
      <c r="I69" s="157">
        <v>0</v>
      </c>
      <c r="J69" s="157">
        <v>0</v>
      </c>
      <c r="K69" s="157">
        <v>0</v>
      </c>
      <c r="L69" s="157">
        <v>0</v>
      </c>
      <c r="M69" s="70">
        <f t="shared" si="2"/>
        <v>0</v>
      </c>
      <c r="N69" s="157">
        <v>0</v>
      </c>
      <c r="O69" s="70">
        <f t="shared" si="3"/>
        <v>0</v>
      </c>
      <c r="P69" s="157">
        <v>0</v>
      </c>
      <c r="Q69" s="157">
        <v>0</v>
      </c>
      <c r="R69" s="157">
        <v>0</v>
      </c>
    </row>
    <row r="70" spans="1:19">
      <c r="A70" s="24" t="s">
        <v>117</v>
      </c>
      <c r="B70" s="38">
        <v>71575</v>
      </c>
      <c r="C70" s="38">
        <v>29846</v>
      </c>
      <c r="D70" s="38">
        <v>21649</v>
      </c>
      <c r="E70" s="38">
        <v>0</v>
      </c>
      <c r="F70" s="38">
        <v>0</v>
      </c>
      <c r="G70" s="38">
        <v>0</v>
      </c>
      <c r="H70" s="38">
        <v>0</v>
      </c>
      <c r="I70" s="38">
        <v>32</v>
      </c>
      <c r="J70" s="38">
        <v>0</v>
      </c>
      <c r="K70" s="38">
        <v>64</v>
      </c>
      <c r="L70" s="38">
        <v>90810</v>
      </c>
      <c r="M70" s="70">
        <f t="shared" si="2"/>
        <v>162481</v>
      </c>
      <c r="N70" s="38">
        <v>82932</v>
      </c>
      <c r="O70" s="70">
        <f t="shared" si="3"/>
        <v>83</v>
      </c>
      <c r="P70" s="38">
        <v>72</v>
      </c>
      <c r="Q70" s="38">
        <v>24</v>
      </c>
      <c r="R70" s="38">
        <v>59</v>
      </c>
    </row>
    <row r="71" spans="1:19">
      <c r="A71" s="24" t="s">
        <v>118</v>
      </c>
      <c r="B71" s="38">
        <v>41824</v>
      </c>
      <c r="C71" s="38">
        <v>24574</v>
      </c>
      <c r="D71" s="38">
        <v>23754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56807</v>
      </c>
      <c r="M71" s="70">
        <f t="shared" si="2"/>
        <v>98631</v>
      </c>
      <c r="N71" s="38">
        <v>46692</v>
      </c>
      <c r="O71" s="70">
        <f t="shared" si="3"/>
        <v>40</v>
      </c>
      <c r="P71" s="38">
        <v>34</v>
      </c>
      <c r="Q71" s="38">
        <v>16</v>
      </c>
      <c r="R71" s="38">
        <v>24</v>
      </c>
    </row>
    <row r="72" spans="1:19">
      <c r="A72" s="24" t="s">
        <v>119</v>
      </c>
      <c r="B72" s="38">
        <v>109460</v>
      </c>
      <c r="C72" s="38">
        <v>71321</v>
      </c>
      <c r="D72" s="38">
        <v>32672</v>
      </c>
      <c r="E72" s="38">
        <v>0</v>
      </c>
      <c r="F72" s="38">
        <v>49</v>
      </c>
      <c r="G72" s="38">
        <v>0</v>
      </c>
      <c r="H72" s="38">
        <v>0</v>
      </c>
      <c r="I72" s="38">
        <v>129</v>
      </c>
      <c r="J72" s="38">
        <v>0</v>
      </c>
      <c r="K72" s="38">
        <v>281</v>
      </c>
      <c r="L72" s="38">
        <v>81816</v>
      </c>
      <c r="M72" s="70">
        <f t="shared" si="2"/>
        <v>191735</v>
      </c>
      <c r="N72" s="38">
        <v>110989</v>
      </c>
      <c r="O72" s="70">
        <f t="shared" si="3"/>
        <v>92</v>
      </c>
      <c r="P72" s="38">
        <v>80</v>
      </c>
      <c r="Q72" s="38">
        <v>40</v>
      </c>
      <c r="R72" s="38">
        <v>52</v>
      </c>
    </row>
    <row r="73" spans="1:19">
      <c r="A73" s="24" t="s">
        <v>120</v>
      </c>
      <c r="B73" s="38">
        <v>35042</v>
      </c>
      <c r="C73" s="38">
        <v>22475</v>
      </c>
      <c r="D73" s="38">
        <v>12100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37</v>
      </c>
      <c r="K73" s="38">
        <v>0</v>
      </c>
      <c r="L73" s="38">
        <v>30923</v>
      </c>
      <c r="M73" s="70">
        <f t="shared" si="2"/>
        <v>66002</v>
      </c>
      <c r="N73" s="38">
        <v>33350</v>
      </c>
      <c r="O73" s="70">
        <f t="shared" si="3"/>
        <v>18</v>
      </c>
      <c r="P73" s="38">
        <v>18</v>
      </c>
      <c r="Q73" s="38">
        <v>7</v>
      </c>
      <c r="R73" s="38">
        <v>11</v>
      </c>
    </row>
    <row r="74" spans="1:19">
      <c r="A74" s="24" t="s">
        <v>121</v>
      </c>
      <c r="B74" s="158">
        <v>25499</v>
      </c>
      <c r="C74" s="158">
        <v>17417</v>
      </c>
      <c r="D74" s="158">
        <v>0</v>
      </c>
      <c r="E74" s="158">
        <v>0</v>
      </c>
      <c r="F74" s="158">
        <v>0</v>
      </c>
      <c r="G74" s="158">
        <v>0</v>
      </c>
      <c r="H74" s="158">
        <v>0</v>
      </c>
      <c r="I74" s="158">
        <v>32</v>
      </c>
      <c r="J74" s="158">
        <v>0</v>
      </c>
      <c r="K74" s="158">
        <v>389</v>
      </c>
      <c r="L74" s="158">
        <v>34964</v>
      </c>
      <c r="M74" s="70">
        <f t="shared" ref="M74:M92" si="28">SUM(B74,F74,H74:L74)</f>
        <v>60884</v>
      </c>
      <c r="N74" s="158">
        <v>47168</v>
      </c>
      <c r="O74" s="70">
        <f t="shared" ref="O74:O92" si="29">SUM(Q74,R74)</f>
        <v>49</v>
      </c>
      <c r="P74" s="158">
        <v>48</v>
      </c>
      <c r="Q74" s="158">
        <v>22</v>
      </c>
      <c r="R74" s="158">
        <v>27</v>
      </c>
    </row>
    <row r="75" spans="1:19">
      <c r="A75" s="24" t="s">
        <v>122</v>
      </c>
      <c r="B75" s="158">
        <v>33857</v>
      </c>
      <c r="C75" s="158">
        <v>31797</v>
      </c>
      <c r="D75" s="158">
        <v>22404</v>
      </c>
      <c r="E75" s="158">
        <v>0</v>
      </c>
      <c r="F75" s="158">
        <v>0</v>
      </c>
      <c r="G75" s="158">
        <v>0</v>
      </c>
      <c r="H75" s="158">
        <v>0</v>
      </c>
      <c r="I75" s="158">
        <v>0</v>
      </c>
      <c r="J75" s="158">
        <v>0</v>
      </c>
      <c r="K75" s="158">
        <v>0</v>
      </c>
      <c r="L75" s="158">
        <v>46445</v>
      </c>
      <c r="M75" s="70">
        <f t="shared" si="28"/>
        <v>80302</v>
      </c>
      <c r="N75" s="158">
        <v>67582</v>
      </c>
      <c r="O75" s="70">
        <f t="shared" si="29"/>
        <v>51</v>
      </c>
      <c r="P75" s="158">
        <v>51</v>
      </c>
      <c r="Q75" s="158">
        <v>21</v>
      </c>
      <c r="R75" s="158">
        <v>30</v>
      </c>
    </row>
    <row r="76" spans="1:19" s="53" customFormat="1">
      <c r="A76" s="68" t="s">
        <v>123</v>
      </c>
      <c r="B76" s="158">
        <v>51260</v>
      </c>
      <c r="C76" s="158">
        <v>457</v>
      </c>
      <c r="D76" s="158">
        <v>310</v>
      </c>
      <c r="E76" s="158">
        <v>0</v>
      </c>
      <c r="F76" s="158">
        <v>0</v>
      </c>
      <c r="G76" s="158">
        <v>0</v>
      </c>
      <c r="H76" s="158">
        <v>0</v>
      </c>
      <c r="I76" s="158">
        <v>0</v>
      </c>
      <c r="J76" s="158">
        <v>0</v>
      </c>
      <c r="K76" s="158">
        <v>0</v>
      </c>
      <c r="L76" s="158">
        <v>33183</v>
      </c>
      <c r="M76" s="70">
        <f t="shared" si="28"/>
        <v>84443</v>
      </c>
      <c r="N76" s="158">
        <v>55265</v>
      </c>
      <c r="O76" s="70">
        <f t="shared" si="29"/>
        <v>40</v>
      </c>
      <c r="P76" s="158">
        <v>40</v>
      </c>
      <c r="Q76" s="158">
        <v>11</v>
      </c>
      <c r="R76" s="158">
        <v>29</v>
      </c>
    </row>
    <row r="77" spans="1:19">
      <c r="A77" s="24" t="s">
        <v>124</v>
      </c>
      <c r="B77" s="158">
        <v>28746</v>
      </c>
      <c r="C77" s="158">
        <v>26247</v>
      </c>
      <c r="D77" s="158">
        <v>14435</v>
      </c>
      <c r="E77" s="158">
        <v>0</v>
      </c>
      <c r="F77" s="158">
        <v>0</v>
      </c>
      <c r="G77" s="158">
        <v>0</v>
      </c>
      <c r="H77" s="158">
        <v>0</v>
      </c>
      <c r="I77" s="158">
        <v>1</v>
      </c>
      <c r="J77" s="158">
        <v>0</v>
      </c>
      <c r="K77" s="158">
        <v>0</v>
      </c>
      <c r="L77" s="158">
        <v>28600</v>
      </c>
      <c r="M77" s="70">
        <f t="shared" si="28"/>
        <v>57347</v>
      </c>
      <c r="N77" s="158">
        <v>54848</v>
      </c>
      <c r="O77" s="70">
        <f t="shared" si="29"/>
        <v>36</v>
      </c>
      <c r="P77" s="158">
        <v>36</v>
      </c>
      <c r="Q77" s="158">
        <v>19</v>
      </c>
      <c r="R77" s="40">
        <v>17</v>
      </c>
    </row>
    <row r="78" spans="1:19">
      <c r="A78" s="24" t="s">
        <v>125</v>
      </c>
      <c r="B78" s="38">
        <v>50093</v>
      </c>
      <c r="C78" s="38">
        <v>6918</v>
      </c>
      <c r="D78" s="38">
        <v>11905</v>
      </c>
      <c r="E78" s="38">
        <v>0</v>
      </c>
      <c r="F78" s="38">
        <v>0</v>
      </c>
      <c r="G78" s="38">
        <v>0</v>
      </c>
      <c r="H78" s="38">
        <v>0</v>
      </c>
      <c r="I78" s="38">
        <v>39</v>
      </c>
      <c r="J78" s="38">
        <v>16</v>
      </c>
      <c r="K78" s="38">
        <v>723</v>
      </c>
      <c r="L78" s="38">
        <v>36975</v>
      </c>
      <c r="M78" s="70">
        <f t="shared" si="28"/>
        <v>87846</v>
      </c>
      <c r="N78" s="38">
        <v>19813</v>
      </c>
      <c r="O78" s="70">
        <f t="shared" si="29"/>
        <v>17</v>
      </c>
      <c r="P78" s="38">
        <v>11</v>
      </c>
      <c r="Q78" s="38">
        <v>4</v>
      </c>
      <c r="R78" s="38">
        <v>13</v>
      </c>
    </row>
    <row r="79" spans="1:19">
      <c r="A79" s="24" t="s">
        <v>126</v>
      </c>
      <c r="B79" s="158">
        <v>86152</v>
      </c>
      <c r="C79" s="158">
        <v>55782</v>
      </c>
      <c r="D79" s="158">
        <v>0</v>
      </c>
      <c r="E79" s="158">
        <v>0</v>
      </c>
      <c r="F79" s="158">
        <v>0</v>
      </c>
      <c r="G79" s="158">
        <v>0</v>
      </c>
      <c r="H79" s="158">
        <v>0</v>
      </c>
      <c r="I79" s="158">
        <v>0</v>
      </c>
      <c r="J79" s="158">
        <v>0</v>
      </c>
      <c r="K79" s="158">
        <v>0</v>
      </c>
      <c r="L79" s="158">
        <v>95580</v>
      </c>
      <c r="M79" s="70">
        <f t="shared" si="28"/>
        <v>181732</v>
      </c>
      <c r="N79" s="158">
        <v>133667</v>
      </c>
      <c r="O79" s="70">
        <f t="shared" si="29"/>
        <v>96</v>
      </c>
      <c r="P79" s="158">
        <v>95</v>
      </c>
      <c r="Q79" s="158">
        <v>41</v>
      </c>
      <c r="R79" s="158">
        <v>55</v>
      </c>
    </row>
    <row r="80" spans="1:19">
      <c r="A80" s="24" t="s">
        <v>127</v>
      </c>
      <c r="B80" s="38">
        <v>90490</v>
      </c>
      <c r="C80" s="38">
        <v>52324</v>
      </c>
      <c r="D80" s="38">
        <v>56844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30483</v>
      </c>
      <c r="M80" s="70">
        <f t="shared" si="28"/>
        <v>120973</v>
      </c>
      <c r="N80" s="38">
        <v>68764</v>
      </c>
      <c r="O80" s="70">
        <f t="shared" si="29"/>
        <v>51</v>
      </c>
      <c r="P80" s="38">
        <v>41</v>
      </c>
      <c r="Q80" s="38">
        <v>24</v>
      </c>
      <c r="R80" s="38">
        <v>27</v>
      </c>
      <c r="S80" s="26"/>
    </row>
    <row r="81" spans="1:19">
      <c r="A81" s="24" t="s">
        <v>128</v>
      </c>
      <c r="B81" s="38">
        <v>73870</v>
      </c>
      <c r="C81" s="38">
        <v>44907</v>
      </c>
      <c r="D81" s="38">
        <v>41651</v>
      </c>
      <c r="E81" s="38"/>
      <c r="F81" s="38">
        <v>6</v>
      </c>
      <c r="G81" s="38"/>
      <c r="H81" s="38"/>
      <c r="I81" s="38">
        <v>77</v>
      </c>
      <c r="J81" s="38"/>
      <c r="K81" s="38">
        <v>461</v>
      </c>
      <c r="L81" s="38">
        <v>66629</v>
      </c>
      <c r="M81" s="70">
        <f t="shared" si="28"/>
        <v>141043</v>
      </c>
      <c r="N81" s="38">
        <v>103966</v>
      </c>
      <c r="O81" s="70">
        <f t="shared" si="29"/>
        <v>50</v>
      </c>
      <c r="P81" s="38">
        <v>44</v>
      </c>
      <c r="Q81" s="38">
        <v>25</v>
      </c>
      <c r="R81" s="38">
        <v>25</v>
      </c>
      <c r="S81" s="26"/>
    </row>
    <row r="82" spans="1:19">
      <c r="A82" s="24" t="s">
        <v>129</v>
      </c>
      <c r="B82" s="33">
        <v>55572</v>
      </c>
      <c r="C82" s="33">
        <v>44011</v>
      </c>
      <c r="D82" s="33">
        <v>593</v>
      </c>
      <c r="E82" s="33">
        <v>0</v>
      </c>
      <c r="F82" s="33">
        <v>0</v>
      </c>
      <c r="G82" s="33">
        <v>0</v>
      </c>
      <c r="H82" s="33">
        <v>0</v>
      </c>
      <c r="I82" s="33">
        <v>22</v>
      </c>
      <c r="J82" s="33">
        <v>0</v>
      </c>
      <c r="K82" s="33">
        <v>143</v>
      </c>
      <c r="L82" s="33">
        <v>78894</v>
      </c>
      <c r="M82" s="70">
        <f t="shared" si="28"/>
        <v>134631</v>
      </c>
      <c r="N82" s="38">
        <v>111281</v>
      </c>
      <c r="O82" s="70">
        <f t="shared" si="29"/>
        <v>67</v>
      </c>
      <c r="P82" s="33">
        <v>61</v>
      </c>
      <c r="Q82" s="33">
        <v>23</v>
      </c>
      <c r="R82" s="33">
        <v>44</v>
      </c>
      <c r="S82" s="26"/>
    </row>
    <row r="83" spans="1:19">
      <c r="A83" s="24" t="s">
        <v>130</v>
      </c>
      <c r="B83" s="38">
        <v>129505</v>
      </c>
      <c r="C83" s="38">
        <v>54372</v>
      </c>
      <c r="D83" s="38">
        <v>85350</v>
      </c>
      <c r="E83" s="38">
        <v>0</v>
      </c>
      <c r="F83" s="38">
        <v>146</v>
      </c>
      <c r="G83" s="38">
        <v>0</v>
      </c>
      <c r="H83" s="38">
        <v>2</v>
      </c>
      <c r="I83" s="38">
        <v>144</v>
      </c>
      <c r="J83" s="38">
        <v>4</v>
      </c>
      <c r="K83" s="38">
        <v>324</v>
      </c>
      <c r="L83" s="38">
        <v>153549</v>
      </c>
      <c r="M83" s="70">
        <f t="shared" si="28"/>
        <v>283674</v>
      </c>
      <c r="N83" s="38">
        <v>167266</v>
      </c>
      <c r="O83" s="70">
        <f t="shared" si="29"/>
        <v>85</v>
      </c>
      <c r="P83" s="38">
        <v>79</v>
      </c>
      <c r="Q83" s="38">
        <v>39</v>
      </c>
      <c r="R83" s="38">
        <v>46</v>
      </c>
    </row>
    <row r="84" spans="1:19">
      <c r="A84" s="11" t="s">
        <v>102</v>
      </c>
      <c r="B84" s="158">
        <v>77472</v>
      </c>
      <c r="C84" s="158">
        <v>0</v>
      </c>
      <c r="D84" s="158">
        <v>14353</v>
      </c>
      <c r="E84" s="158">
        <v>0</v>
      </c>
      <c r="F84" s="158">
        <v>5</v>
      </c>
      <c r="G84" s="158">
        <v>0</v>
      </c>
      <c r="H84" s="158">
        <v>0</v>
      </c>
      <c r="I84" s="158">
        <v>104</v>
      </c>
      <c r="J84" s="158">
        <v>0</v>
      </c>
      <c r="K84" s="158">
        <v>874</v>
      </c>
      <c r="L84" s="158">
        <v>73209</v>
      </c>
      <c r="M84" s="70">
        <f t="shared" si="28"/>
        <v>151664</v>
      </c>
      <c r="N84" s="158">
        <v>118422</v>
      </c>
      <c r="O84" s="70">
        <f t="shared" si="29"/>
        <v>64</v>
      </c>
      <c r="P84" s="158">
        <v>60</v>
      </c>
      <c r="Q84" s="158">
        <v>28</v>
      </c>
      <c r="R84" s="158">
        <v>36</v>
      </c>
      <c r="S84" s="27"/>
    </row>
    <row r="85" spans="1:19">
      <c r="A85" s="24" t="s">
        <v>131</v>
      </c>
      <c r="B85" s="38">
        <v>14307</v>
      </c>
      <c r="C85" s="38">
        <v>13005</v>
      </c>
      <c r="D85" s="38">
        <v>7513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23110</v>
      </c>
      <c r="M85" s="70">
        <f t="shared" si="28"/>
        <v>37417</v>
      </c>
      <c r="N85" s="38">
        <v>32541</v>
      </c>
      <c r="O85" s="70">
        <f t="shared" si="29"/>
        <v>16</v>
      </c>
      <c r="P85" s="38">
        <v>16</v>
      </c>
      <c r="Q85" s="38">
        <v>3</v>
      </c>
      <c r="R85" s="38">
        <v>13</v>
      </c>
    </row>
    <row r="86" spans="1:19">
      <c r="A86" s="24" t="s">
        <v>132</v>
      </c>
      <c r="B86" s="158">
        <v>28989</v>
      </c>
      <c r="C86" s="158">
        <v>0</v>
      </c>
      <c r="D86" s="158">
        <v>14141</v>
      </c>
      <c r="E86" s="158">
        <v>0</v>
      </c>
      <c r="F86" s="158">
        <v>0</v>
      </c>
      <c r="G86" s="158">
        <v>0</v>
      </c>
      <c r="H86" s="158">
        <v>0</v>
      </c>
      <c r="I86" s="158">
        <v>14</v>
      </c>
      <c r="J86" s="158">
        <v>0</v>
      </c>
      <c r="K86" s="158">
        <v>85</v>
      </c>
      <c r="L86" s="158">
        <v>20857</v>
      </c>
      <c r="M86" s="70">
        <f t="shared" si="28"/>
        <v>49945</v>
      </c>
      <c r="N86" s="158">
        <v>26401</v>
      </c>
      <c r="O86" s="70">
        <f t="shared" si="29"/>
        <v>39</v>
      </c>
      <c r="P86" s="158">
        <v>34</v>
      </c>
      <c r="Q86" s="158">
        <v>14</v>
      </c>
      <c r="R86" s="158">
        <v>25</v>
      </c>
    </row>
    <row r="87" spans="1:19">
      <c r="A87" s="24" t="s">
        <v>133</v>
      </c>
      <c r="B87" s="158">
        <v>63873</v>
      </c>
      <c r="C87" s="158">
        <v>6906</v>
      </c>
      <c r="D87" s="158">
        <v>0</v>
      </c>
      <c r="E87" s="158">
        <v>0</v>
      </c>
      <c r="F87" s="158">
        <v>0</v>
      </c>
      <c r="G87" s="158">
        <v>0</v>
      </c>
      <c r="H87" s="158">
        <v>0</v>
      </c>
      <c r="I87" s="158">
        <v>33</v>
      </c>
      <c r="J87" s="158">
        <v>1</v>
      </c>
      <c r="K87" s="158">
        <v>136</v>
      </c>
      <c r="L87" s="158">
        <v>91505</v>
      </c>
      <c r="M87" s="70">
        <f t="shared" si="28"/>
        <v>155548</v>
      </c>
      <c r="N87" s="158">
        <v>16565</v>
      </c>
      <c r="O87" s="70">
        <f t="shared" si="29"/>
        <v>19</v>
      </c>
      <c r="P87" s="158">
        <v>3</v>
      </c>
      <c r="Q87" s="158">
        <v>6</v>
      </c>
      <c r="R87" s="158">
        <v>13</v>
      </c>
    </row>
    <row r="88" spans="1:19">
      <c r="A88" s="24" t="s">
        <v>134</v>
      </c>
      <c r="B88" s="38">
        <v>12402</v>
      </c>
      <c r="C88" s="38">
        <v>11442</v>
      </c>
      <c r="D88" s="38">
        <v>6589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14530</v>
      </c>
      <c r="M88" s="70">
        <f t="shared" si="28"/>
        <v>26932</v>
      </c>
      <c r="N88" s="38">
        <v>23929</v>
      </c>
      <c r="O88" s="70">
        <f t="shared" si="29"/>
        <v>30</v>
      </c>
      <c r="P88" s="38">
        <v>30</v>
      </c>
      <c r="Q88" s="38">
        <v>19</v>
      </c>
      <c r="R88" s="38">
        <v>11</v>
      </c>
    </row>
    <row r="89" spans="1:19">
      <c r="A89" s="24" t="s">
        <v>135</v>
      </c>
      <c r="B89" s="38">
        <v>56241</v>
      </c>
      <c r="C89" s="38">
        <v>31673</v>
      </c>
      <c r="D89" s="38">
        <v>32122</v>
      </c>
      <c r="E89" s="38">
        <v>0</v>
      </c>
      <c r="F89" s="38">
        <v>0</v>
      </c>
      <c r="G89" s="38">
        <v>0</v>
      </c>
      <c r="H89" s="38">
        <v>0</v>
      </c>
      <c r="I89" s="38">
        <v>5</v>
      </c>
      <c r="J89" s="38">
        <v>0</v>
      </c>
      <c r="K89" s="38">
        <v>0</v>
      </c>
      <c r="L89" s="38">
        <v>67960</v>
      </c>
      <c r="M89" s="70">
        <f t="shared" si="28"/>
        <v>124206</v>
      </c>
      <c r="N89" s="38">
        <v>91528</v>
      </c>
      <c r="O89" s="70">
        <f t="shared" si="29"/>
        <v>114</v>
      </c>
      <c r="P89" s="38">
        <v>107</v>
      </c>
      <c r="Q89" s="38">
        <v>65</v>
      </c>
      <c r="R89" s="38">
        <v>49</v>
      </c>
    </row>
    <row r="90" spans="1:19">
      <c r="A90" s="24" t="s">
        <v>136</v>
      </c>
      <c r="B90" s="158">
        <v>81356</v>
      </c>
      <c r="C90" s="158">
        <v>13216</v>
      </c>
      <c r="D90" s="158">
        <v>46315</v>
      </c>
      <c r="E90" s="158">
        <v>0</v>
      </c>
      <c r="F90" s="158">
        <v>0</v>
      </c>
      <c r="G90" s="158">
        <v>0</v>
      </c>
      <c r="H90" s="158">
        <v>0</v>
      </c>
      <c r="I90" s="158">
        <v>0</v>
      </c>
      <c r="J90" s="158">
        <v>0</v>
      </c>
      <c r="K90" s="158">
        <v>10</v>
      </c>
      <c r="L90" s="158">
        <v>106433</v>
      </c>
      <c r="M90" s="70">
        <f t="shared" si="28"/>
        <v>187799</v>
      </c>
      <c r="N90" s="158">
        <v>32114</v>
      </c>
      <c r="O90" s="70">
        <f t="shared" si="29"/>
        <v>83</v>
      </c>
      <c r="P90" s="158">
        <v>21</v>
      </c>
      <c r="Q90" s="158">
        <v>47</v>
      </c>
      <c r="R90" s="158">
        <v>36</v>
      </c>
      <c r="S90" s="16"/>
    </row>
    <row r="91" spans="1:19">
      <c r="A91" s="24" t="s">
        <v>137</v>
      </c>
      <c r="B91" s="158">
        <v>67513</v>
      </c>
      <c r="C91" s="158">
        <v>5571</v>
      </c>
      <c r="D91" s="158">
        <v>43109</v>
      </c>
      <c r="E91" s="158">
        <v>0</v>
      </c>
      <c r="F91" s="158">
        <v>0</v>
      </c>
      <c r="G91" s="158">
        <v>0</v>
      </c>
      <c r="H91" s="158">
        <v>0</v>
      </c>
      <c r="I91" s="158">
        <v>0</v>
      </c>
      <c r="J91" s="158">
        <v>0</v>
      </c>
      <c r="K91" s="158">
        <v>0</v>
      </c>
      <c r="L91" s="158">
        <v>98711</v>
      </c>
      <c r="M91" s="70">
        <f t="shared" si="28"/>
        <v>166224</v>
      </c>
      <c r="N91" s="158">
        <v>9542</v>
      </c>
      <c r="O91" s="70">
        <f t="shared" si="29"/>
        <v>54</v>
      </c>
      <c r="P91" s="158">
        <v>10</v>
      </c>
      <c r="Q91" s="158">
        <v>24</v>
      </c>
      <c r="R91" s="158">
        <v>30</v>
      </c>
      <c r="S91" s="16"/>
    </row>
    <row r="92" spans="1:19">
      <c r="A92" s="24" t="s">
        <v>138</v>
      </c>
      <c r="B92" s="158">
        <v>42761</v>
      </c>
      <c r="C92" s="158">
        <v>10069</v>
      </c>
      <c r="D92" s="158">
        <v>0</v>
      </c>
      <c r="E92" s="158">
        <v>0</v>
      </c>
      <c r="F92" s="158">
        <v>0</v>
      </c>
      <c r="G92" s="158">
        <v>0</v>
      </c>
      <c r="H92" s="158">
        <v>0</v>
      </c>
      <c r="I92" s="158">
        <v>0</v>
      </c>
      <c r="J92" s="158">
        <v>0</v>
      </c>
      <c r="K92" s="158">
        <v>0</v>
      </c>
      <c r="L92" s="158">
        <v>25413</v>
      </c>
      <c r="M92" s="70">
        <f t="shared" si="28"/>
        <v>68174</v>
      </c>
      <c r="N92" s="158">
        <v>14403</v>
      </c>
      <c r="O92" s="70">
        <f t="shared" si="29"/>
        <v>34</v>
      </c>
      <c r="P92" s="158">
        <v>22</v>
      </c>
      <c r="Q92" s="158">
        <v>19</v>
      </c>
      <c r="R92" s="158">
        <v>15</v>
      </c>
      <c r="S92" s="16"/>
    </row>
    <row r="93" spans="1:19">
      <c r="A93" s="84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78"/>
      <c r="N93" s="33"/>
      <c r="O93" s="78"/>
      <c r="P93" s="33"/>
      <c r="Q93" s="33"/>
      <c r="R93" s="33"/>
      <c r="S93" s="16"/>
    </row>
    <row r="94" spans="1:19" ht="26.25" customHeight="1">
      <c r="A94" s="87" t="s">
        <v>38</v>
      </c>
      <c r="B94" s="73">
        <f>SUM(B95:B129)</f>
        <v>6817406</v>
      </c>
      <c r="C94" s="73">
        <f t="shared" ref="C94:R94" si="30">SUM(C95:C129)</f>
        <v>4160715</v>
      </c>
      <c r="D94" s="73">
        <f t="shared" si="30"/>
        <v>2676928</v>
      </c>
      <c r="E94" s="73">
        <f t="shared" si="30"/>
        <v>0</v>
      </c>
      <c r="F94" s="73">
        <f t="shared" si="30"/>
        <v>368</v>
      </c>
      <c r="G94" s="73">
        <f t="shared" si="30"/>
        <v>0</v>
      </c>
      <c r="H94" s="73">
        <f t="shared" si="30"/>
        <v>1</v>
      </c>
      <c r="I94" s="73">
        <f t="shared" si="30"/>
        <v>3444</v>
      </c>
      <c r="J94" s="73">
        <f t="shared" si="30"/>
        <v>128</v>
      </c>
      <c r="K94" s="73">
        <f t="shared" si="30"/>
        <v>22174</v>
      </c>
      <c r="L94" s="73">
        <f t="shared" si="30"/>
        <v>5087694</v>
      </c>
      <c r="M94" s="78">
        <f t="shared" ref="M94:M129" si="31">SUM(B94,F94,H94:L94)</f>
        <v>11931215</v>
      </c>
      <c r="N94" s="73">
        <f t="shared" si="30"/>
        <v>8368717</v>
      </c>
      <c r="O94" s="78">
        <f t="shared" ref="O94:O129" si="32">SUM(Q94,R94)</f>
        <v>8515</v>
      </c>
      <c r="P94" s="73">
        <f t="shared" si="30"/>
        <v>7946</v>
      </c>
      <c r="Q94" s="73">
        <f t="shared" si="30"/>
        <v>4024</v>
      </c>
      <c r="R94" s="73">
        <f t="shared" si="30"/>
        <v>4491</v>
      </c>
    </row>
    <row r="95" spans="1:19">
      <c r="A95" s="24" t="s">
        <v>104</v>
      </c>
      <c r="B95" s="169">
        <v>219145</v>
      </c>
      <c r="C95" s="169">
        <v>165678</v>
      </c>
      <c r="D95" s="169">
        <v>116167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0</v>
      </c>
      <c r="K95" s="169">
        <v>366</v>
      </c>
      <c r="L95" s="169">
        <v>178898</v>
      </c>
      <c r="M95" s="70">
        <f t="shared" si="31"/>
        <v>398409</v>
      </c>
      <c r="N95" s="169">
        <v>305920</v>
      </c>
      <c r="O95" s="70">
        <f t="shared" si="32"/>
        <v>339</v>
      </c>
      <c r="P95" s="158">
        <v>319</v>
      </c>
      <c r="Q95" s="158">
        <v>161</v>
      </c>
      <c r="R95" s="158">
        <v>178</v>
      </c>
    </row>
    <row r="96" spans="1:19">
      <c r="A96" s="24" t="s">
        <v>105</v>
      </c>
      <c r="B96" s="50">
        <v>57918</v>
      </c>
      <c r="C96" s="50">
        <v>52610</v>
      </c>
      <c r="D96" s="50">
        <v>37520</v>
      </c>
      <c r="E96" s="50">
        <v>0</v>
      </c>
      <c r="F96" s="50">
        <v>0</v>
      </c>
      <c r="G96" s="50">
        <v>0</v>
      </c>
      <c r="H96" s="50">
        <v>0</v>
      </c>
      <c r="I96" s="50">
        <v>16</v>
      </c>
      <c r="J96" s="50">
        <v>0</v>
      </c>
      <c r="K96" s="50">
        <v>585</v>
      </c>
      <c r="L96" s="50">
        <v>33455</v>
      </c>
      <c r="M96" s="70">
        <f t="shared" si="31"/>
        <v>91974</v>
      </c>
      <c r="N96" s="50">
        <v>73125</v>
      </c>
      <c r="O96" s="70">
        <f t="shared" si="32"/>
        <v>60</v>
      </c>
      <c r="P96" s="38">
        <v>63</v>
      </c>
      <c r="Q96" s="38">
        <v>27</v>
      </c>
      <c r="R96" s="39">
        <v>33</v>
      </c>
    </row>
    <row r="97" spans="1:19">
      <c r="A97" s="24" t="s">
        <v>107</v>
      </c>
      <c r="B97" s="38">
        <v>215511</v>
      </c>
      <c r="C97" s="38">
        <v>136956</v>
      </c>
      <c r="D97" s="38">
        <v>166048</v>
      </c>
      <c r="E97" s="38">
        <v>0</v>
      </c>
      <c r="F97" s="38">
        <v>0</v>
      </c>
      <c r="G97" s="38">
        <v>0</v>
      </c>
      <c r="H97" s="38">
        <v>0</v>
      </c>
      <c r="I97" s="38">
        <v>12</v>
      </c>
      <c r="J97" s="38">
        <v>0</v>
      </c>
      <c r="K97" s="38">
        <v>219</v>
      </c>
      <c r="L97" s="38">
        <v>138233</v>
      </c>
      <c r="M97" s="70">
        <f t="shared" si="31"/>
        <v>353975</v>
      </c>
      <c r="N97" s="38">
        <v>243733</v>
      </c>
      <c r="O97" s="70">
        <f t="shared" si="32"/>
        <v>141</v>
      </c>
      <c r="P97" s="38">
        <v>113</v>
      </c>
      <c r="Q97" s="38">
        <v>58</v>
      </c>
      <c r="R97" s="38">
        <v>83</v>
      </c>
    </row>
    <row r="98" spans="1:19">
      <c r="A98" s="24" t="s">
        <v>108</v>
      </c>
      <c r="B98" s="169">
        <v>234378</v>
      </c>
      <c r="C98" s="169">
        <v>183326</v>
      </c>
      <c r="D98" s="169">
        <v>0</v>
      </c>
      <c r="E98" s="169">
        <v>0</v>
      </c>
      <c r="F98" s="169">
        <v>0</v>
      </c>
      <c r="G98" s="169">
        <v>0</v>
      </c>
      <c r="H98" s="169">
        <v>0</v>
      </c>
      <c r="I98" s="169">
        <v>443</v>
      </c>
      <c r="J98" s="169">
        <v>0</v>
      </c>
      <c r="K98" s="169">
        <v>849</v>
      </c>
      <c r="L98" s="169">
        <v>235356</v>
      </c>
      <c r="M98" s="70">
        <f t="shared" si="31"/>
        <v>471026</v>
      </c>
      <c r="N98" s="169">
        <v>267819</v>
      </c>
      <c r="O98" s="70">
        <f t="shared" si="32"/>
        <v>162</v>
      </c>
      <c r="P98" s="158">
        <v>153</v>
      </c>
      <c r="Q98" s="158">
        <v>86</v>
      </c>
      <c r="R98" s="158">
        <v>76</v>
      </c>
    </row>
    <row r="99" spans="1:19">
      <c r="A99" s="24" t="s">
        <v>109</v>
      </c>
      <c r="B99" s="169">
        <v>232903</v>
      </c>
      <c r="C99" s="169">
        <v>192578</v>
      </c>
      <c r="D99" s="169">
        <v>0</v>
      </c>
      <c r="E99" s="169">
        <v>0</v>
      </c>
      <c r="F99" s="169">
        <v>6</v>
      </c>
      <c r="G99" s="169">
        <v>0</v>
      </c>
      <c r="H99" s="169">
        <v>1</v>
      </c>
      <c r="I99" s="169">
        <v>393</v>
      </c>
      <c r="J99" s="169">
        <v>4</v>
      </c>
      <c r="K99" s="169">
        <v>197</v>
      </c>
      <c r="L99" s="169">
        <v>102783</v>
      </c>
      <c r="M99" s="70">
        <f t="shared" si="31"/>
        <v>336287</v>
      </c>
      <c r="N99" s="169">
        <v>245820</v>
      </c>
      <c r="O99" s="70">
        <f t="shared" si="32"/>
        <v>312</v>
      </c>
      <c r="P99" s="158">
        <v>302</v>
      </c>
      <c r="Q99" s="158">
        <v>152</v>
      </c>
      <c r="R99" s="40">
        <v>160</v>
      </c>
    </row>
    <row r="100" spans="1:19">
      <c r="A100" s="24" t="s">
        <v>110</v>
      </c>
      <c r="B100" s="169">
        <v>156663</v>
      </c>
      <c r="C100" s="176">
        <v>134212</v>
      </c>
      <c r="D100" s="176">
        <v>90381</v>
      </c>
      <c r="E100" s="176">
        <v>0</v>
      </c>
      <c r="F100" s="176">
        <v>38</v>
      </c>
      <c r="G100" s="176">
        <v>0</v>
      </c>
      <c r="H100" s="176">
        <v>0</v>
      </c>
      <c r="I100" s="176">
        <v>44</v>
      </c>
      <c r="J100" s="169">
        <v>2</v>
      </c>
      <c r="K100" s="169">
        <v>2115</v>
      </c>
      <c r="L100" s="169">
        <v>120197</v>
      </c>
      <c r="M100" s="70">
        <f t="shared" si="31"/>
        <v>279059</v>
      </c>
      <c r="N100" s="169">
        <v>229891</v>
      </c>
      <c r="O100" s="70">
        <f t="shared" si="32"/>
        <v>317</v>
      </c>
      <c r="P100" s="158">
        <v>309</v>
      </c>
      <c r="Q100" s="158">
        <v>155</v>
      </c>
      <c r="R100" s="40">
        <v>162</v>
      </c>
    </row>
    <row r="101" spans="1:19">
      <c r="A101" s="24" t="s">
        <v>111</v>
      </c>
      <c r="B101" s="169">
        <v>309959</v>
      </c>
      <c r="C101" s="176">
        <v>245706</v>
      </c>
      <c r="D101" s="176">
        <v>0</v>
      </c>
      <c r="E101" s="176">
        <v>0</v>
      </c>
      <c r="F101" s="176">
        <v>0</v>
      </c>
      <c r="G101" s="176">
        <v>0</v>
      </c>
      <c r="H101" s="176">
        <v>0</v>
      </c>
      <c r="I101" s="176">
        <v>3</v>
      </c>
      <c r="J101" s="169">
        <v>0</v>
      </c>
      <c r="K101" s="169">
        <v>126</v>
      </c>
      <c r="L101" s="169">
        <v>225806</v>
      </c>
      <c r="M101" s="70">
        <f t="shared" si="31"/>
        <v>535894</v>
      </c>
      <c r="N101" s="169">
        <v>400533</v>
      </c>
      <c r="O101" s="70">
        <f t="shared" si="32"/>
        <v>310</v>
      </c>
      <c r="P101" s="158">
        <v>290</v>
      </c>
      <c r="Q101" s="158">
        <v>164</v>
      </c>
      <c r="R101" s="158">
        <v>146</v>
      </c>
    </row>
    <row r="102" spans="1:19">
      <c r="A102" s="24" t="s">
        <v>112</v>
      </c>
      <c r="B102" s="169">
        <v>102298</v>
      </c>
      <c r="C102" s="176">
        <v>0</v>
      </c>
      <c r="D102" s="176">
        <v>0</v>
      </c>
      <c r="E102" s="176">
        <v>0</v>
      </c>
      <c r="F102" s="176">
        <v>0</v>
      </c>
      <c r="G102" s="176">
        <v>0</v>
      </c>
      <c r="H102" s="176">
        <v>0</v>
      </c>
      <c r="I102" s="176">
        <v>17</v>
      </c>
      <c r="J102" s="169">
        <v>0</v>
      </c>
      <c r="K102" s="169">
        <v>94</v>
      </c>
      <c r="L102" s="169">
        <v>89288</v>
      </c>
      <c r="M102" s="70">
        <f t="shared" si="31"/>
        <v>191697</v>
      </c>
      <c r="N102" s="169">
        <v>154796</v>
      </c>
      <c r="O102" s="70">
        <f t="shared" si="32"/>
        <v>204</v>
      </c>
      <c r="P102" s="158">
        <v>195</v>
      </c>
      <c r="Q102" s="158">
        <v>96</v>
      </c>
      <c r="R102" s="158">
        <v>108</v>
      </c>
    </row>
    <row r="103" spans="1:19">
      <c r="A103" s="24" t="s">
        <v>113</v>
      </c>
      <c r="B103" s="169">
        <v>218137</v>
      </c>
      <c r="C103" s="169">
        <v>38857</v>
      </c>
      <c r="D103" s="169">
        <v>0</v>
      </c>
      <c r="E103" s="169">
        <v>0</v>
      </c>
      <c r="F103" s="169">
        <v>52</v>
      </c>
      <c r="G103" s="169">
        <v>0</v>
      </c>
      <c r="H103" s="169">
        <v>0</v>
      </c>
      <c r="I103" s="169">
        <v>142</v>
      </c>
      <c r="J103" s="169">
        <v>0</v>
      </c>
      <c r="K103" s="169">
        <v>0</v>
      </c>
      <c r="L103" s="169">
        <v>190674</v>
      </c>
      <c r="M103" s="70">
        <f t="shared" si="31"/>
        <v>409005</v>
      </c>
      <c r="N103" s="169">
        <v>337076</v>
      </c>
      <c r="O103" s="70">
        <f t="shared" si="32"/>
        <v>286</v>
      </c>
      <c r="P103" s="158">
        <v>283</v>
      </c>
      <c r="Q103" s="158">
        <v>141</v>
      </c>
      <c r="R103" s="158">
        <v>145</v>
      </c>
    </row>
    <row r="104" spans="1:19">
      <c r="A104" s="24" t="s">
        <v>114</v>
      </c>
      <c r="B104" s="38">
        <v>180723</v>
      </c>
      <c r="C104" s="38">
        <v>94691</v>
      </c>
      <c r="D104" s="38">
        <v>134203</v>
      </c>
      <c r="E104" s="38">
        <v>0</v>
      </c>
      <c r="F104" s="38">
        <v>78</v>
      </c>
      <c r="G104" s="38">
        <v>0</v>
      </c>
      <c r="H104" s="38">
        <v>0</v>
      </c>
      <c r="I104" s="38">
        <v>49</v>
      </c>
      <c r="J104" s="38">
        <v>15</v>
      </c>
      <c r="K104" s="38">
        <v>3490</v>
      </c>
      <c r="L104" s="38">
        <v>90767</v>
      </c>
      <c r="M104" s="70">
        <f t="shared" si="31"/>
        <v>275122</v>
      </c>
      <c r="N104" s="38">
        <v>156853</v>
      </c>
      <c r="O104" s="70">
        <f t="shared" si="32"/>
        <v>116</v>
      </c>
      <c r="P104" s="38">
        <v>105</v>
      </c>
      <c r="Q104" s="38">
        <v>47</v>
      </c>
      <c r="R104" s="38">
        <v>69</v>
      </c>
    </row>
    <row r="105" spans="1:19">
      <c r="A105" s="24" t="s">
        <v>115</v>
      </c>
      <c r="B105" s="38">
        <v>245189</v>
      </c>
      <c r="C105" s="38">
        <v>181565</v>
      </c>
      <c r="D105" s="38">
        <v>102700</v>
      </c>
      <c r="E105" s="38">
        <v>0</v>
      </c>
      <c r="F105" s="38">
        <v>23</v>
      </c>
      <c r="G105" s="38">
        <v>0</v>
      </c>
      <c r="H105" s="38">
        <v>0</v>
      </c>
      <c r="I105" s="38">
        <v>16</v>
      </c>
      <c r="J105" s="38">
        <v>0</v>
      </c>
      <c r="K105" s="38">
        <v>101</v>
      </c>
      <c r="L105" s="38">
        <v>123292</v>
      </c>
      <c r="M105" s="70">
        <f t="shared" si="31"/>
        <v>368621</v>
      </c>
      <c r="N105" s="38">
        <v>264958</v>
      </c>
      <c r="O105" s="70">
        <f t="shared" si="32"/>
        <v>223</v>
      </c>
      <c r="P105" s="38">
        <v>214</v>
      </c>
      <c r="Q105" s="38">
        <v>105</v>
      </c>
      <c r="R105" s="38">
        <v>118</v>
      </c>
    </row>
    <row r="106" spans="1:19">
      <c r="A106" s="24" t="s">
        <v>116</v>
      </c>
      <c r="B106" s="177">
        <v>147179</v>
      </c>
      <c r="C106" s="177">
        <v>123317</v>
      </c>
      <c r="D106" s="177">
        <v>59412</v>
      </c>
      <c r="E106" s="177">
        <v>0</v>
      </c>
      <c r="F106" s="177">
        <v>2</v>
      </c>
      <c r="G106" s="177">
        <v>0</v>
      </c>
      <c r="H106" s="177">
        <v>0</v>
      </c>
      <c r="I106" s="177">
        <v>229</v>
      </c>
      <c r="J106" s="177">
        <v>0</v>
      </c>
      <c r="K106" s="177">
        <v>1223</v>
      </c>
      <c r="L106" s="177">
        <v>121266</v>
      </c>
      <c r="M106" s="70">
        <f t="shared" si="31"/>
        <v>269899</v>
      </c>
      <c r="N106" s="177">
        <v>214033</v>
      </c>
      <c r="O106" s="70">
        <f t="shared" si="32"/>
        <v>211</v>
      </c>
      <c r="P106" s="177">
        <v>205</v>
      </c>
      <c r="Q106" s="177">
        <v>125</v>
      </c>
      <c r="R106" s="177">
        <v>86</v>
      </c>
    </row>
    <row r="107" spans="1:19">
      <c r="A107" s="24" t="s">
        <v>117</v>
      </c>
      <c r="B107" s="38">
        <v>209900</v>
      </c>
      <c r="C107" s="38">
        <v>136736</v>
      </c>
      <c r="D107" s="38">
        <v>72815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2</v>
      </c>
      <c r="L107" s="38">
        <v>143443</v>
      </c>
      <c r="M107" s="70">
        <f t="shared" si="31"/>
        <v>353345</v>
      </c>
      <c r="N107" s="38">
        <v>239215</v>
      </c>
      <c r="O107" s="70">
        <f t="shared" si="32"/>
        <v>219</v>
      </c>
      <c r="P107" s="38">
        <v>193</v>
      </c>
      <c r="Q107" s="38">
        <v>82</v>
      </c>
      <c r="R107" s="38">
        <v>137</v>
      </c>
    </row>
    <row r="108" spans="1:19">
      <c r="A108" s="24" t="s">
        <v>118</v>
      </c>
      <c r="B108" s="38">
        <v>147863</v>
      </c>
      <c r="C108" s="38">
        <v>96757</v>
      </c>
      <c r="D108" s="38">
        <v>98747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214292</v>
      </c>
      <c r="M108" s="70">
        <f t="shared" si="31"/>
        <v>362155</v>
      </c>
      <c r="N108" s="38">
        <v>250456</v>
      </c>
      <c r="O108" s="70">
        <f t="shared" si="32"/>
        <v>290</v>
      </c>
      <c r="P108" s="38">
        <v>277</v>
      </c>
      <c r="Q108" s="38">
        <v>138</v>
      </c>
      <c r="R108" s="38">
        <v>152</v>
      </c>
    </row>
    <row r="109" spans="1:19">
      <c r="A109" s="24" t="s">
        <v>119</v>
      </c>
      <c r="B109" s="38">
        <v>419665</v>
      </c>
      <c r="C109" s="38">
        <v>265642</v>
      </c>
      <c r="D109" s="38">
        <v>134823</v>
      </c>
      <c r="E109" s="38">
        <v>0</v>
      </c>
      <c r="F109" s="38">
        <v>20</v>
      </c>
      <c r="G109" s="38">
        <v>0</v>
      </c>
      <c r="H109" s="38">
        <v>0</v>
      </c>
      <c r="I109" s="38">
        <v>155</v>
      </c>
      <c r="J109" s="38">
        <v>3</v>
      </c>
      <c r="K109" s="38">
        <v>690</v>
      </c>
      <c r="L109" s="38">
        <v>206387</v>
      </c>
      <c r="M109" s="70">
        <f t="shared" si="31"/>
        <v>626920</v>
      </c>
      <c r="N109" s="38">
        <v>390742</v>
      </c>
      <c r="O109" s="70">
        <f t="shared" si="32"/>
        <v>308</v>
      </c>
      <c r="P109" s="38">
        <v>282</v>
      </c>
      <c r="Q109" s="38">
        <v>144</v>
      </c>
      <c r="R109" s="38">
        <v>164</v>
      </c>
    </row>
    <row r="110" spans="1:19">
      <c r="A110" s="24" t="s">
        <v>120</v>
      </c>
      <c r="B110" s="38">
        <v>201502</v>
      </c>
      <c r="C110" s="38">
        <v>166916</v>
      </c>
      <c r="D110" s="38">
        <v>143070</v>
      </c>
      <c r="E110" s="38">
        <v>0</v>
      </c>
      <c r="F110" s="38">
        <v>0</v>
      </c>
      <c r="G110" s="38">
        <v>0</v>
      </c>
      <c r="H110" s="38">
        <v>0</v>
      </c>
      <c r="I110" s="38">
        <v>16</v>
      </c>
      <c r="J110" s="38">
        <v>2</v>
      </c>
      <c r="K110" s="38">
        <v>0</v>
      </c>
      <c r="L110" s="38">
        <v>101306</v>
      </c>
      <c r="M110" s="70">
        <f t="shared" si="31"/>
        <v>302826</v>
      </c>
      <c r="N110" s="38">
        <v>230563</v>
      </c>
      <c r="O110" s="70">
        <f t="shared" si="32"/>
        <v>237</v>
      </c>
      <c r="P110" s="38">
        <v>237</v>
      </c>
      <c r="Q110" s="38">
        <v>106</v>
      </c>
      <c r="R110" s="38">
        <v>131</v>
      </c>
    </row>
    <row r="111" spans="1:19">
      <c r="A111" s="24" t="s">
        <v>121</v>
      </c>
      <c r="B111" s="169">
        <v>221464</v>
      </c>
      <c r="C111" s="169">
        <v>185896</v>
      </c>
      <c r="D111" s="169">
        <v>0</v>
      </c>
      <c r="E111" s="169">
        <v>0</v>
      </c>
      <c r="F111" s="169">
        <v>0</v>
      </c>
      <c r="G111" s="169">
        <v>0</v>
      </c>
      <c r="H111" s="169">
        <v>0</v>
      </c>
      <c r="I111" s="169">
        <v>55</v>
      </c>
      <c r="J111" s="169">
        <v>0</v>
      </c>
      <c r="K111" s="169">
        <v>1837</v>
      </c>
      <c r="L111" s="169">
        <v>182142</v>
      </c>
      <c r="M111" s="70">
        <f t="shared" si="31"/>
        <v>405498</v>
      </c>
      <c r="N111" s="169">
        <v>355004</v>
      </c>
      <c r="O111" s="70">
        <f t="shared" si="32"/>
        <v>605</v>
      </c>
      <c r="P111" s="158">
        <v>591</v>
      </c>
      <c r="Q111" s="158">
        <v>311</v>
      </c>
      <c r="R111" s="158">
        <v>294</v>
      </c>
      <c r="S111" s="26"/>
    </row>
    <row r="112" spans="1:19">
      <c r="A112" s="24" t="s">
        <v>122</v>
      </c>
      <c r="B112" s="176">
        <v>241034</v>
      </c>
      <c r="C112" s="176">
        <v>199010</v>
      </c>
      <c r="D112" s="176">
        <v>126546</v>
      </c>
      <c r="E112" s="169">
        <v>0</v>
      </c>
      <c r="F112" s="169">
        <v>0</v>
      </c>
      <c r="G112" s="169">
        <v>0</v>
      </c>
      <c r="H112" s="169">
        <v>0</v>
      </c>
      <c r="I112" s="169">
        <v>47</v>
      </c>
      <c r="J112" s="169">
        <v>3</v>
      </c>
      <c r="K112" s="169">
        <v>36</v>
      </c>
      <c r="L112" s="169">
        <v>284567</v>
      </c>
      <c r="M112" s="70">
        <f t="shared" si="31"/>
        <v>525687</v>
      </c>
      <c r="N112" s="169">
        <v>454805</v>
      </c>
      <c r="O112" s="70">
        <f t="shared" si="32"/>
        <v>440</v>
      </c>
      <c r="P112" s="158">
        <v>437</v>
      </c>
      <c r="Q112" s="158">
        <v>228</v>
      </c>
      <c r="R112" s="158">
        <v>212</v>
      </c>
    </row>
    <row r="113" spans="1:19" s="53" customFormat="1">
      <c r="A113" s="68" t="s">
        <v>123</v>
      </c>
      <c r="B113" s="169">
        <v>174956</v>
      </c>
      <c r="C113" s="169">
        <v>7789</v>
      </c>
      <c r="D113" s="169">
        <v>2439</v>
      </c>
      <c r="E113" s="169">
        <v>0</v>
      </c>
      <c r="F113" s="169">
        <v>0</v>
      </c>
      <c r="G113" s="169">
        <v>0</v>
      </c>
      <c r="H113" s="169">
        <v>0</v>
      </c>
      <c r="I113" s="169">
        <v>12</v>
      </c>
      <c r="J113" s="169">
        <v>40</v>
      </c>
      <c r="K113" s="169">
        <v>0</v>
      </c>
      <c r="L113" s="169">
        <v>91783</v>
      </c>
      <c r="M113" s="70">
        <f t="shared" si="31"/>
        <v>266791</v>
      </c>
      <c r="N113" s="169">
        <v>188433</v>
      </c>
      <c r="O113" s="70">
        <f t="shared" si="32"/>
        <v>206</v>
      </c>
      <c r="P113" s="158">
        <v>221</v>
      </c>
      <c r="Q113" s="158">
        <v>86</v>
      </c>
      <c r="R113" s="158">
        <v>120</v>
      </c>
    </row>
    <row r="114" spans="1:19">
      <c r="A114" s="24" t="s">
        <v>124</v>
      </c>
      <c r="B114" s="169">
        <v>128368</v>
      </c>
      <c r="C114" s="169">
        <v>114798</v>
      </c>
      <c r="D114" s="169">
        <v>87020</v>
      </c>
      <c r="E114" s="169">
        <v>0</v>
      </c>
      <c r="F114" s="169">
        <v>0</v>
      </c>
      <c r="G114" s="169">
        <v>0</v>
      </c>
      <c r="H114" s="169">
        <v>0</v>
      </c>
      <c r="I114" s="169">
        <v>27</v>
      </c>
      <c r="J114" s="169">
        <v>0</v>
      </c>
      <c r="K114" s="169">
        <v>66</v>
      </c>
      <c r="L114" s="169">
        <v>113202</v>
      </c>
      <c r="M114" s="70">
        <f t="shared" si="31"/>
        <v>241663</v>
      </c>
      <c r="N114" s="169">
        <v>228093</v>
      </c>
      <c r="O114" s="70">
        <f t="shared" si="32"/>
        <v>245</v>
      </c>
      <c r="P114" s="158">
        <v>245</v>
      </c>
      <c r="Q114" s="158">
        <v>117</v>
      </c>
      <c r="R114" s="40">
        <v>128</v>
      </c>
    </row>
    <row r="115" spans="1:19">
      <c r="A115" s="24" t="s">
        <v>125</v>
      </c>
      <c r="B115" s="38">
        <v>97951</v>
      </c>
      <c r="C115" s="38">
        <v>66552</v>
      </c>
      <c r="D115" s="38">
        <v>53826</v>
      </c>
      <c r="E115" s="38">
        <v>0</v>
      </c>
      <c r="F115" s="38">
        <v>0</v>
      </c>
      <c r="G115" s="38">
        <v>0</v>
      </c>
      <c r="H115" s="38">
        <v>0</v>
      </c>
      <c r="I115" s="38">
        <v>76</v>
      </c>
      <c r="J115" s="38">
        <v>0</v>
      </c>
      <c r="K115" s="38">
        <v>1905</v>
      </c>
      <c r="L115" s="38">
        <v>86270</v>
      </c>
      <c r="M115" s="70">
        <f t="shared" si="31"/>
        <v>186202</v>
      </c>
      <c r="N115" s="38">
        <v>126313</v>
      </c>
      <c r="O115" s="70">
        <f t="shared" si="32"/>
        <v>124</v>
      </c>
      <c r="P115" s="38">
        <v>100</v>
      </c>
      <c r="Q115" s="38">
        <v>52</v>
      </c>
      <c r="R115" s="38">
        <v>72</v>
      </c>
    </row>
    <row r="116" spans="1:19">
      <c r="A116" s="24" t="s">
        <v>126</v>
      </c>
      <c r="B116" s="169">
        <v>322059</v>
      </c>
      <c r="C116" s="169">
        <v>321022</v>
      </c>
      <c r="D116" s="169">
        <v>0</v>
      </c>
      <c r="E116" s="169">
        <v>0</v>
      </c>
      <c r="F116" s="169">
        <v>0</v>
      </c>
      <c r="G116" s="169">
        <v>0</v>
      </c>
      <c r="H116" s="169">
        <v>0</v>
      </c>
      <c r="I116" s="169">
        <v>0</v>
      </c>
      <c r="J116" s="169">
        <v>0</v>
      </c>
      <c r="K116" s="169">
        <v>0</v>
      </c>
      <c r="L116" s="169">
        <v>233481</v>
      </c>
      <c r="M116" s="70">
        <f t="shared" si="31"/>
        <v>555540</v>
      </c>
      <c r="N116" s="169">
        <v>451738</v>
      </c>
      <c r="O116" s="70">
        <f t="shared" si="32"/>
        <v>403</v>
      </c>
      <c r="P116" s="158">
        <v>390</v>
      </c>
      <c r="Q116" s="158">
        <v>187</v>
      </c>
      <c r="R116" s="158">
        <v>216</v>
      </c>
    </row>
    <row r="117" spans="1:19">
      <c r="A117" s="24" t="s">
        <v>127</v>
      </c>
      <c r="B117" s="38">
        <v>168692</v>
      </c>
      <c r="C117" s="38">
        <v>110239</v>
      </c>
      <c r="D117" s="38">
        <v>91128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88428</v>
      </c>
      <c r="M117" s="70">
        <f t="shared" si="31"/>
        <v>257120</v>
      </c>
      <c r="N117" s="38">
        <v>171707</v>
      </c>
      <c r="O117" s="70">
        <f t="shared" si="32"/>
        <v>199</v>
      </c>
      <c r="P117" s="38">
        <v>180</v>
      </c>
      <c r="Q117" s="38">
        <v>103</v>
      </c>
      <c r="R117" s="38">
        <v>96</v>
      </c>
    </row>
    <row r="118" spans="1:19">
      <c r="A118" s="24" t="s">
        <v>128</v>
      </c>
      <c r="B118" s="38">
        <v>151697</v>
      </c>
      <c r="C118" s="38">
        <v>144370</v>
      </c>
      <c r="D118" s="38">
        <v>85227</v>
      </c>
      <c r="E118" s="38"/>
      <c r="F118" s="38">
        <v>34</v>
      </c>
      <c r="G118" s="38"/>
      <c r="H118" s="38"/>
      <c r="I118" s="38">
        <v>293</v>
      </c>
      <c r="J118" s="38"/>
      <c r="K118" s="38">
        <v>2833</v>
      </c>
      <c r="L118" s="38">
        <v>105995</v>
      </c>
      <c r="M118" s="70">
        <f t="shared" si="31"/>
        <v>260852</v>
      </c>
      <c r="N118" s="38">
        <v>223906</v>
      </c>
      <c r="O118" s="70">
        <f t="shared" si="32"/>
        <v>212</v>
      </c>
      <c r="P118" s="38">
        <v>208</v>
      </c>
      <c r="Q118" s="38">
        <v>79</v>
      </c>
      <c r="R118" s="38">
        <v>133</v>
      </c>
    </row>
    <row r="119" spans="1:19">
      <c r="A119" s="24" t="s">
        <v>129</v>
      </c>
      <c r="B119" s="33">
        <v>171680</v>
      </c>
      <c r="C119" s="33">
        <v>115270</v>
      </c>
      <c r="D119" s="33">
        <v>4310</v>
      </c>
      <c r="E119" s="33">
        <v>0</v>
      </c>
      <c r="F119" s="33">
        <v>0</v>
      </c>
      <c r="G119" s="33">
        <v>0</v>
      </c>
      <c r="H119" s="33">
        <v>0</v>
      </c>
      <c r="I119" s="33">
        <v>34</v>
      </c>
      <c r="J119" s="33">
        <v>0</v>
      </c>
      <c r="K119" s="33">
        <v>842</v>
      </c>
      <c r="L119" s="33">
        <v>295478</v>
      </c>
      <c r="M119" s="70">
        <f t="shared" si="31"/>
        <v>468034</v>
      </c>
      <c r="N119" s="33">
        <v>370938</v>
      </c>
      <c r="O119" s="70">
        <f t="shared" si="32"/>
        <v>373</v>
      </c>
      <c r="P119" s="33">
        <v>340</v>
      </c>
      <c r="Q119" s="33">
        <v>184</v>
      </c>
      <c r="R119" s="33">
        <v>189</v>
      </c>
    </row>
    <row r="120" spans="1:19">
      <c r="A120" s="24" t="s">
        <v>130</v>
      </c>
      <c r="B120" s="38">
        <v>423545</v>
      </c>
      <c r="C120" s="38">
        <v>226143</v>
      </c>
      <c r="D120" s="38">
        <v>277851</v>
      </c>
      <c r="E120" s="38">
        <v>0</v>
      </c>
      <c r="F120" s="38">
        <v>115</v>
      </c>
      <c r="G120" s="38">
        <v>0</v>
      </c>
      <c r="H120" s="38">
        <v>0</v>
      </c>
      <c r="I120" s="38">
        <v>1044</v>
      </c>
      <c r="J120" s="38">
        <v>59</v>
      </c>
      <c r="K120" s="38">
        <v>1344</v>
      </c>
      <c r="L120" s="38">
        <v>227640</v>
      </c>
      <c r="M120" s="70">
        <f t="shared" si="31"/>
        <v>653747</v>
      </c>
      <c r="N120" s="38">
        <v>352504</v>
      </c>
      <c r="O120" s="70">
        <f t="shared" si="32"/>
        <v>309</v>
      </c>
      <c r="P120" s="38">
        <v>306</v>
      </c>
      <c r="Q120" s="38">
        <v>102</v>
      </c>
      <c r="R120" s="38">
        <v>207</v>
      </c>
    </row>
    <row r="121" spans="1:19">
      <c r="A121" s="11" t="s">
        <v>102</v>
      </c>
      <c r="B121" s="169">
        <v>178009</v>
      </c>
      <c r="C121" s="169">
        <v>0</v>
      </c>
      <c r="D121" s="169">
        <v>59397</v>
      </c>
      <c r="E121" s="169">
        <v>0</v>
      </c>
      <c r="F121" s="169">
        <v>0</v>
      </c>
      <c r="G121" s="169">
        <v>0</v>
      </c>
      <c r="H121" s="169">
        <v>0</v>
      </c>
      <c r="I121" s="169">
        <v>195</v>
      </c>
      <c r="J121" s="169">
        <v>0</v>
      </c>
      <c r="K121" s="169">
        <v>1528</v>
      </c>
      <c r="L121" s="169">
        <v>167360</v>
      </c>
      <c r="M121" s="70">
        <f t="shared" si="31"/>
        <v>347092</v>
      </c>
      <c r="N121" s="169">
        <v>288986</v>
      </c>
      <c r="O121" s="70">
        <f t="shared" si="32"/>
        <v>222</v>
      </c>
      <c r="P121" s="158">
        <v>220</v>
      </c>
      <c r="Q121" s="158">
        <v>114</v>
      </c>
      <c r="R121" s="158">
        <v>108</v>
      </c>
    </row>
    <row r="122" spans="1:19">
      <c r="A122" s="24" t="s">
        <v>131</v>
      </c>
      <c r="B122" s="38">
        <v>151248</v>
      </c>
      <c r="C122" s="38">
        <v>131963</v>
      </c>
      <c r="D122" s="38">
        <v>95301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67272</v>
      </c>
      <c r="M122" s="70">
        <f t="shared" si="31"/>
        <v>218520</v>
      </c>
      <c r="N122" s="38">
        <v>182510</v>
      </c>
      <c r="O122" s="70">
        <f t="shared" si="32"/>
        <v>154</v>
      </c>
      <c r="P122" s="38">
        <v>153</v>
      </c>
      <c r="Q122" s="38">
        <v>59</v>
      </c>
      <c r="R122" s="38">
        <v>95</v>
      </c>
    </row>
    <row r="123" spans="1:19">
      <c r="A123" s="24" t="s">
        <v>132</v>
      </c>
      <c r="B123" s="169">
        <v>208344</v>
      </c>
      <c r="C123" s="169">
        <v>0</v>
      </c>
      <c r="D123" s="169">
        <v>81863</v>
      </c>
      <c r="E123" s="169">
        <v>0</v>
      </c>
      <c r="F123" s="169">
        <v>0</v>
      </c>
      <c r="G123" s="169">
        <v>0</v>
      </c>
      <c r="H123" s="169">
        <v>0</v>
      </c>
      <c r="I123" s="169">
        <v>8</v>
      </c>
      <c r="J123" s="169">
        <v>0</v>
      </c>
      <c r="K123" s="169">
        <v>1299</v>
      </c>
      <c r="L123" s="169">
        <v>147835</v>
      </c>
      <c r="M123" s="70">
        <f t="shared" si="31"/>
        <v>357486</v>
      </c>
      <c r="N123" s="169">
        <v>221054</v>
      </c>
      <c r="O123" s="70">
        <f t="shared" si="32"/>
        <v>295</v>
      </c>
      <c r="P123" s="40">
        <v>285</v>
      </c>
      <c r="Q123" s="40">
        <v>138</v>
      </c>
      <c r="R123" s="40">
        <v>157</v>
      </c>
    </row>
    <row r="124" spans="1:19">
      <c r="A124" s="24" t="s">
        <v>133</v>
      </c>
      <c r="B124" s="169">
        <v>133001</v>
      </c>
      <c r="C124" s="169">
        <v>27263</v>
      </c>
      <c r="D124" s="169">
        <v>0</v>
      </c>
      <c r="E124" s="169">
        <v>0</v>
      </c>
      <c r="F124" s="169">
        <v>0</v>
      </c>
      <c r="G124" s="169">
        <v>0</v>
      </c>
      <c r="H124" s="169">
        <v>0</v>
      </c>
      <c r="I124" s="169">
        <v>118</v>
      </c>
      <c r="J124" s="169">
        <v>0</v>
      </c>
      <c r="K124" s="169">
        <v>104</v>
      </c>
      <c r="L124" s="169">
        <v>110330</v>
      </c>
      <c r="M124" s="70">
        <f t="shared" si="31"/>
        <v>243553</v>
      </c>
      <c r="N124" s="169">
        <v>43786</v>
      </c>
      <c r="O124" s="70">
        <f t="shared" si="32"/>
        <v>39</v>
      </c>
      <c r="P124" s="40">
        <v>14</v>
      </c>
      <c r="Q124" s="40">
        <v>12</v>
      </c>
      <c r="R124" s="40">
        <v>27</v>
      </c>
    </row>
    <row r="125" spans="1:19">
      <c r="A125" s="24" t="s">
        <v>134</v>
      </c>
      <c r="B125" s="38">
        <v>193000</v>
      </c>
      <c r="C125" s="38">
        <v>160442</v>
      </c>
      <c r="D125" s="38">
        <v>128309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292</v>
      </c>
      <c r="L125" s="38">
        <v>117974</v>
      </c>
      <c r="M125" s="70">
        <f t="shared" si="31"/>
        <v>311266</v>
      </c>
      <c r="N125" s="38">
        <v>256873</v>
      </c>
      <c r="O125" s="70">
        <f t="shared" si="32"/>
        <v>344</v>
      </c>
      <c r="P125" s="38">
        <v>344</v>
      </c>
      <c r="Q125" s="38">
        <v>167</v>
      </c>
      <c r="R125" s="38">
        <v>177</v>
      </c>
    </row>
    <row r="126" spans="1:19">
      <c r="A126" s="24" t="s">
        <v>135</v>
      </c>
      <c r="B126" s="38">
        <v>235569</v>
      </c>
      <c r="C126" s="38">
        <v>108132</v>
      </c>
      <c r="D126" s="38">
        <v>201023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31</v>
      </c>
      <c r="L126" s="38">
        <v>180838</v>
      </c>
      <c r="M126" s="70">
        <f t="shared" si="31"/>
        <v>416438</v>
      </c>
      <c r="N126" s="38">
        <v>395838</v>
      </c>
      <c r="O126" s="70">
        <f t="shared" si="32"/>
        <v>328</v>
      </c>
      <c r="P126" s="38">
        <v>322</v>
      </c>
      <c r="Q126" s="38">
        <v>142</v>
      </c>
      <c r="R126" s="38">
        <v>186</v>
      </c>
    </row>
    <row r="127" spans="1:19">
      <c r="A127" s="24" t="s">
        <v>136</v>
      </c>
      <c r="B127" s="169">
        <v>158221</v>
      </c>
      <c r="C127" s="169">
        <v>13760</v>
      </c>
      <c r="D127" s="169">
        <v>132655</v>
      </c>
      <c r="E127" s="169">
        <v>0</v>
      </c>
      <c r="F127" s="169">
        <v>0</v>
      </c>
      <c r="G127" s="169">
        <v>0</v>
      </c>
      <c r="H127" s="169">
        <v>0</v>
      </c>
      <c r="I127" s="169">
        <v>0</v>
      </c>
      <c r="J127" s="169">
        <v>0</v>
      </c>
      <c r="K127" s="169">
        <v>0</v>
      </c>
      <c r="L127" s="169">
        <v>162678</v>
      </c>
      <c r="M127" s="70">
        <f t="shared" si="31"/>
        <v>320899</v>
      </c>
      <c r="N127" s="169">
        <v>29481</v>
      </c>
      <c r="O127" s="70">
        <f t="shared" si="32"/>
        <v>162</v>
      </c>
      <c r="P127" s="11">
        <v>29</v>
      </c>
      <c r="Q127" s="11">
        <v>92</v>
      </c>
      <c r="R127" s="11">
        <v>70</v>
      </c>
      <c r="S127" s="16"/>
    </row>
    <row r="128" spans="1:19">
      <c r="A128" s="24" t="s">
        <v>137</v>
      </c>
      <c r="B128" s="169">
        <v>117531</v>
      </c>
      <c r="C128" s="169">
        <v>10218</v>
      </c>
      <c r="D128" s="169">
        <v>94147</v>
      </c>
      <c r="E128" s="169">
        <v>0</v>
      </c>
      <c r="F128" s="169">
        <v>0</v>
      </c>
      <c r="G128" s="169">
        <v>0</v>
      </c>
      <c r="H128" s="169">
        <v>0</v>
      </c>
      <c r="I128" s="169">
        <v>0</v>
      </c>
      <c r="J128" s="169">
        <v>0</v>
      </c>
      <c r="K128" s="169">
        <v>0</v>
      </c>
      <c r="L128" s="169">
        <v>94745</v>
      </c>
      <c r="M128" s="70">
        <f t="shared" si="31"/>
        <v>212276</v>
      </c>
      <c r="N128" s="169">
        <v>18334</v>
      </c>
      <c r="O128" s="70">
        <f t="shared" si="32"/>
        <v>106</v>
      </c>
      <c r="P128" s="11">
        <v>18</v>
      </c>
      <c r="Q128" s="11">
        <v>56</v>
      </c>
      <c r="R128" s="11">
        <v>50</v>
      </c>
      <c r="S128" s="16"/>
    </row>
    <row r="129" spans="1:19">
      <c r="A129" s="24" t="s">
        <v>138</v>
      </c>
      <c r="B129" s="169">
        <v>42104</v>
      </c>
      <c r="C129" s="169">
        <v>2301</v>
      </c>
      <c r="D129" s="169">
        <v>0</v>
      </c>
      <c r="E129" s="169">
        <v>0</v>
      </c>
      <c r="F129" s="169">
        <v>0</v>
      </c>
      <c r="G129" s="169">
        <v>0</v>
      </c>
      <c r="H129" s="169">
        <v>0</v>
      </c>
      <c r="I129" s="169">
        <v>0</v>
      </c>
      <c r="J129" s="169">
        <v>0</v>
      </c>
      <c r="K129" s="169">
        <v>0</v>
      </c>
      <c r="L129" s="169">
        <v>14233</v>
      </c>
      <c r="M129" s="70">
        <f t="shared" si="31"/>
        <v>56337</v>
      </c>
      <c r="N129" s="169">
        <v>2881</v>
      </c>
      <c r="O129" s="70">
        <f t="shared" si="32"/>
        <v>14</v>
      </c>
      <c r="P129" s="11">
        <v>3</v>
      </c>
      <c r="Q129" s="11">
        <v>8</v>
      </c>
      <c r="R129" s="11">
        <v>6</v>
      </c>
      <c r="S129" s="16"/>
    </row>
    <row r="130" spans="1:19">
      <c r="A130" s="1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1:19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1:19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1:19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</sheetData>
  <sheetProtection password="8A6E" sheet="1" objects="1" scenarios="1"/>
  <mergeCells count="34">
    <mergeCell ref="E5:E7"/>
    <mergeCell ref="F5:F7"/>
    <mergeCell ref="A2:A7"/>
    <mergeCell ref="B6:B7"/>
    <mergeCell ref="C6:C7"/>
    <mergeCell ref="B5:C5"/>
    <mergeCell ref="D5:D7"/>
    <mergeCell ref="J5:J7"/>
    <mergeCell ref="K5:K7"/>
    <mergeCell ref="L5:L7"/>
    <mergeCell ref="M5:M7"/>
    <mergeCell ref="G5:G7"/>
    <mergeCell ref="H5:H7"/>
    <mergeCell ref="I5:I7"/>
    <mergeCell ref="N5:N7"/>
    <mergeCell ref="O5:O7"/>
    <mergeCell ref="P5:P7"/>
    <mergeCell ref="Q5:Q7"/>
    <mergeCell ref="R5:R7"/>
    <mergeCell ref="B1:N1"/>
    <mergeCell ref="O1:R1"/>
    <mergeCell ref="B2:N2"/>
    <mergeCell ref="O2:R2"/>
    <mergeCell ref="J3:J4"/>
    <mergeCell ref="K3:K4"/>
    <mergeCell ref="L3:L4"/>
    <mergeCell ref="M3:M4"/>
    <mergeCell ref="N3:N4"/>
    <mergeCell ref="O3:O4"/>
    <mergeCell ref="P3:R3"/>
    <mergeCell ref="B3:E4"/>
    <mergeCell ref="F3:G4"/>
    <mergeCell ref="H3:H4"/>
    <mergeCell ref="I3:I4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ignoredErrors>
    <ignoredError sqref="M9:O44 M45:O48 M93:O94 M56:O57 O49 M60 O60 M97 O9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C00000"/>
  </sheetPr>
  <dimension ref="A1:AI138"/>
  <sheetViews>
    <sheetView zoomScale="120" zoomScaleNormal="120" workbookViewId="0">
      <pane xSplit="1" ySplit="11" topLeftCell="B21" activePane="bottomRight" state="frozen"/>
      <selection pane="topRight" activeCell="B1" sqref="B1"/>
      <selection pane="bottomLeft" activeCell="A12" sqref="A12"/>
      <selection pane="bottomRight" activeCell="X12" sqref="X12"/>
    </sheetView>
  </sheetViews>
  <sheetFormatPr defaultRowHeight="12.75"/>
  <cols>
    <col min="1" max="1" width="17.85546875" customWidth="1"/>
    <col min="2" max="2" width="8.140625" customWidth="1"/>
    <col min="3" max="3" width="7.5703125" customWidth="1"/>
    <col min="4" max="7" width="8.140625" customWidth="1"/>
    <col min="8" max="8" width="6.5703125" customWidth="1"/>
    <col min="9" max="12" width="8.140625" customWidth="1"/>
    <col min="13" max="13" width="5.5703125" customWidth="1"/>
    <col min="14" max="14" width="6.28515625" customWidth="1"/>
    <col min="15" max="15" width="5.28515625" customWidth="1"/>
    <col min="16" max="16" width="4.28515625" customWidth="1"/>
    <col min="17" max="17" width="4.85546875" customWidth="1"/>
    <col min="18" max="18" width="4.140625" customWidth="1"/>
    <col min="19" max="19" width="4.7109375" customWidth="1"/>
    <col min="20" max="20" width="4.5703125" customWidth="1"/>
    <col min="21" max="21" width="6" customWidth="1"/>
    <col min="22" max="22" width="5.140625" customWidth="1"/>
    <col min="23" max="23" width="5" customWidth="1"/>
  </cols>
  <sheetData>
    <row r="1" spans="1:23">
      <c r="A1" s="118"/>
      <c r="B1" s="234" t="s">
        <v>57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</row>
    <row r="2" spans="1:23" s="59" customFormat="1">
      <c r="A2" s="292" t="s">
        <v>172</v>
      </c>
      <c r="B2" s="234" t="s">
        <v>58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306" t="s">
        <v>88</v>
      </c>
      <c r="N2" s="234" t="s">
        <v>59</v>
      </c>
      <c r="O2" s="234"/>
      <c r="P2" s="234"/>
      <c r="Q2" s="234"/>
      <c r="R2" s="234"/>
      <c r="S2" s="234"/>
      <c r="T2" s="234"/>
      <c r="U2" s="234"/>
      <c r="V2" s="234"/>
      <c r="W2" s="234"/>
    </row>
    <row r="3" spans="1:23" ht="16.5" customHeight="1">
      <c r="A3" s="304"/>
      <c r="B3" s="303" t="s">
        <v>161</v>
      </c>
      <c r="C3" s="303"/>
      <c r="D3" s="303"/>
      <c r="E3" s="303"/>
      <c r="F3" s="297" t="s">
        <v>163</v>
      </c>
      <c r="G3" s="299"/>
      <c r="H3" s="306" t="s">
        <v>60</v>
      </c>
      <c r="I3" s="309" t="s">
        <v>61</v>
      </c>
      <c r="J3" s="309"/>
      <c r="K3" s="309"/>
      <c r="L3" s="309"/>
      <c r="M3" s="307"/>
      <c r="N3" s="310"/>
      <c r="O3" s="310"/>
      <c r="P3" s="310"/>
      <c r="Q3" s="310"/>
      <c r="R3" s="310"/>
      <c r="S3" s="310"/>
      <c r="T3" s="310"/>
      <c r="U3" s="310"/>
      <c r="V3" s="310"/>
      <c r="W3" s="310"/>
    </row>
    <row r="4" spans="1:23" ht="15.75" customHeight="1">
      <c r="A4" s="304"/>
      <c r="B4" s="305" t="s">
        <v>6</v>
      </c>
      <c r="C4" s="305" t="s">
        <v>160</v>
      </c>
      <c r="D4" s="303" t="s">
        <v>62</v>
      </c>
      <c r="E4" s="303"/>
      <c r="F4" s="305" t="s">
        <v>6</v>
      </c>
      <c r="G4" s="305" t="s">
        <v>157</v>
      </c>
      <c r="H4" s="307"/>
      <c r="I4" s="306" t="s">
        <v>95</v>
      </c>
      <c r="J4" s="303" t="s">
        <v>50</v>
      </c>
      <c r="K4" s="303"/>
      <c r="L4" s="303"/>
      <c r="M4" s="307"/>
      <c r="N4" s="306" t="s">
        <v>63</v>
      </c>
      <c r="O4" s="305" t="s">
        <v>64</v>
      </c>
      <c r="P4" s="303" t="s">
        <v>65</v>
      </c>
      <c r="Q4" s="303"/>
      <c r="R4" s="303"/>
      <c r="S4" s="303"/>
      <c r="T4" s="306" t="s">
        <v>66</v>
      </c>
      <c r="U4" s="306" t="s">
        <v>162</v>
      </c>
      <c r="V4" s="306" t="s">
        <v>67</v>
      </c>
      <c r="W4" s="306" t="s">
        <v>162</v>
      </c>
    </row>
    <row r="5" spans="1:23" ht="15.75" customHeight="1">
      <c r="A5" s="304"/>
      <c r="B5" s="305"/>
      <c r="C5" s="305"/>
      <c r="D5" s="305" t="s">
        <v>6</v>
      </c>
      <c r="E5" s="305" t="s">
        <v>157</v>
      </c>
      <c r="F5" s="305"/>
      <c r="G5" s="305"/>
      <c r="H5" s="307"/>
      <c r="I5" s="307"/>
      <c r="J5" s="305" t="s">
        <v>32</v>
      </c>
      <c r="K5" s="303" t="s">
        <v>158</v>
      </c>
      <c r="L5" s="303"/>
      <c r="M5" s="307"/>
      <c r="N5" s="307"/>
      <c r="O5" s="305"/>
      <c r="P5" s="305" t="s">
        <v>6</v>
      </c>
      <c r="Q5" s="303" t="s">
        <v>50</v>
      </c>
      <c r="R5" s="303"/>
      <c r="S5" s="303"/>
      <c r="T5" s="307"/>
      <c r="U5" s="307"/>
      <c r="V5" s="307"/>
      <c r="W5" s="307"/>
    </row>
    <row r="6" spans="1:23" ht="15" customHeight="1">
      <c r="A6" s="304"/>
      <c r="B6" s="305"/>
      <c r="C6" s="305"/>
      <c r="D6" s="305"/>
      <c r="E6" s="305"/>
      <c r="F6" s="305"/>
      <c r="G6" s="305"/>
      <c r="H6" s="307"/>
      <c r="I6" s="307"/>
      <c r="J6" s="305"/>
      <c r="K6" s="303"/>
      <c r="L6" s="303"/>
      <c r="M6" s="307"/>
      <c r="N6" s="307"/>
      <c r="O6" s="305"/>
      <c r="P6" s="305"/>
      <c r="Q6" s="305" t="s">
        <v>68</v>
      </c>
      <c r="R6" s="303" t="s">
        <v>159</v>
      </c>
      <c r="S6" s="303"/>
      <c r="T6" s="307"/>
      <c r="U6" s="307"/>
      <c r="V6" s="307"/>
      <c r="W6" s="307"/>
    </row>
    <row r="7" spans="1:23" ht="10.5" customHeight="1">
      <c r="A7" s="304"/>
      <c r="B7" s="305"/>
      <c r="C7" s="305"/>
      <c r="D7" s="305"/>
      <c r="E7" s="305"/>
      <c r="F7" s="305"/>
      <c r="G7" s="305"/>
      <c r="H7" s="307"/>
      <c r="I7" s="307"/>
      <c r="J7" s="305"/>
      <c r="K7" s="305" t="s">
        <v>6</v>
      </c>
      <c r="L7" s="305" t="s">
        <v>51</v>
      </c>
      <c r="M7" s="307"/>
      <c r="N7" s="307"/>
      <c r="O7" s="305"/>
      <c r="P7" s="305"/>
      <c r="Q7" s="305"/>
      <c r="R7" s="305" t="s">
        <v>6</v>
      </c>
      <c r="S7" s="305" t="s">
        <v>68</v>
      </c>
      <c r="T7" s="307"/>
      <c r="U7" s="307"/>
      <c r="V7" s="307"/>
      <c r="W7" s="307"/>
    </row>
    <row r="8" spans="1:23" ht="13.5" customHeight="1">
      <c r="A8" s="304"/>
      <c r="B8" s="305"/>
      <c r="C8" s="305"/>
      <c r="D8" s="305"/>
      <c r="E8" s="305"/>
      <c r="F8" s="305"/>
      <c r="G8" s="305"/>
      <c r="H8" s="307"/>
      <c r="I8" s="307"/>
      <c r="J8" s="305"/>
      <c r="K8" s="305"/>
      <c r="L8" s="305"/>
      <c r="M8" s="307"/>
      <c r="N8" s="307"/>
      <c r="O8" s="305"/>
      <c r="P8" s="305"/>
      <c r="Q8" s="305"/>
      <c r="R8" s="305"/>
      <c r="S8" s="305"/>
      <c r="T8" s="307"/>
      <c r="U8" s="307"/>
      <c r="V8" s="307"/>
      <c r="W8" s="307"/>
    </row>
    <row r="9" spans="1:23">
      <c r="A9" s="304"/>
      <c r="B9" s="305"/>
      <c r="C9" s="305"/>
      <c r="D9" s="305"/>
      <c r="E9" s="305"/>
      <c r="F9" s="305"/>
      <c r="G9" s="305"/>
      <c r="H9" s="307"/>
      <c r="I9" s="307"/>
      <c r="J9" s="305"/>
      <c r="K9" s="305"/>
      <c r="L9" s="305"/>
      <c r="M9" s="307"/>
      <c r="N9" s="307"/>
      <c r="O9" s="305"/>
      <c r="P9" s="305"/>
      <c r="Q9" s="305"/>
      <c r="R9" s="305"/>
      <c r="S9" s="305"/>
      <c r="T9" s="307"/>
      <c r="U9" s="307"/>
      <c r="V9" s="307"/>
      <c r="W9" s="307"/>
    </row>
    <row r="10" spans="1:23" ht="23.25" customHeight="1">
      <c r="A10" s="293"/>
      <c r="B10" s="305"/>
      <c r="C10" s="305"/>
      <c r="D10" s="305"/>
      <c r="E10" s="305"/>
      <c r="F10" s="305"/>
      <c r="G10" s="305"/>
      <c r="H10" s="308"/>
      <c r="I10" s="308"/>
      <c r="J10" s="305"/>
      <c r="K10" s="305"/>
      <c r="L10" s="305"/>
      <c r="M10" s="308"/>
      <c r="N10" s="308"/>
      <c r="O10" s="305"/>
      <c r="P10" s="305"/>
      <c r="Q10" s="305"/>
      <c r="R10" s="305"/>
      <c r="S10" s="305"/>
      <c r="T10" s="308"/>
      <c r="U10" s="308"/>
      <c r="V10" s="308"/>
      <c r="W10" s="308"/>
    </row>
    <row r="11" spans="1:23">
      <c r="A11" s="121" t="s">
        <v>24</v>
      </c>
      <c r="B11" s="120">
        <v>62</v>
      </c>
      <c r="C11" s="120">
        <v>63</v>
      </c>
      <c r="D11" s="120">
        <v>64</v>
      </c>
      <c r="E11" s="120">
        <v>65</v>
      </c>
      <c r="F11" s="303">
        <v>66</v>
      </c>
      <c r="G11" s="303"/>
      <c r="H11" s="120">
        <v>67</v>
      </c>
      <c r="I11" s="120">
        <v>68</v>
      </c>
      <c r="J11" s="120">
        <v>69</v>
      </c>
      <c r="K11" s="120">
        <v>70</v>
      </c>
      <c r="L11" s="120">
        <v>71</v>
      </c>
      <c r="M11" s="120">
        <v>72</v>
      </c>
      <c r="N11" s="120">
        <v>73</v>
      </c>
      <c r="O11" s="120">
        <v>74</v>
      </c>
      <c r="P11" s="120">
        <v>75</v>
      </c>
      <c r="Q11" s="120">
        <v>76</v>
      </c>
      <c r="R11" s="120">
        <v>77</v>
      </c>
      <c r="S11" s="120">
        <v>78</v>
      </c>
      <c r="T11" s="122">
        <v>79</v>
      </c>
      <c r="U11" s="122">
        <v>80</v>
      </c>
      <c r="V11" s="107">
        <v>81</v>
      </c>
      <c r="W11" s="122">
        <v>82</v>
      </c>
    </row>
    <row r="12" spans="1:23" ht="49.5" customHeight="1">
      <c r="A12" s="138" t="s">
        <v>39</v>
      </c>
      <c r="B12" s="197">
        <f>SUM(B13:B49)</f>
        <v>356448</v>
      </c>
      <c r="C12" s="197">
        <f t="shared" ref="C12:V12" si="0">SUM(C13:C49)</f>
        <v>281860</v>
      </c>
      <c r="D12" s="197">
        <f t="shared" si="0"/>
        <v>287066</v>
      </c>
      <c r="E12" s="197">
        <f t="shared" si="0"/>
        <v>232871</v>
      </c>
      <c r="F12" s="197">
        <f t="shared" si="0"/>
        <v>4395041</v>
      </c>
      <c r="G12" s="197">
        <f t="shared" si="0"/>
        <v>3611482</v>
      </c>
      <c r="H12" s="197">
        <f t="shared" si="0"/>
        <v>35193</v>
      </c>
      <c r="I12" s="197">
        <f t="shared" si="0"/>
        <v>8119337</v>
      </c>
      <c r="J12" s="197">
        <f t="shared" si="0"/>
        <v>6081867</v>
      </c>
      <c r="K12" s="197">
        <f t="shared" si="0"/>
        <v>6635578</v>
      </c>
      <c r="L12" s="197">
        <f t="shared" si="0"/>
        <v>5006481</v>
      </c>
      <c r="M12" s="197">
        <f t="shared" si="0"/>
        <v>333</v>
      </c>
      <c r="N12" s="197">
        <f t="shared" si="0"/>
        <v>392</v>
      </c>
      <c r="O12" s="197">
        <f t="shared" si="0"/>
        <v>151</v>
      </c>
      <c r="P12" s="197">
        <f t="shared" si="0"/>
        <v>111</v>
      </c>
      <c r="Q12" s="197">
        <f t="shared" si="0"/>
        <v>132</v>
      </c>
      <c r="R12" s="197">
        <f t="shared" si="0"/>
        <v>54</v>
      </c>
      <c r="S12" s="197">
        <f t="shared" si="0"/>
        <v>47</v>
      </c>
      <c r="T12" s="197">
        <f t="shared" si="0"/>
        <v>52</v>
      </c>
      <c r="U12" s="197">
        <f t="shared" si="0"/>
        <v>32</v>
      </c>
      <c r="V12" s="197">
        <f t="shared" si="0"/>
        <v>18</v>
      </c>
      <c r="W12" s="197">
        <f>SUM(W13:W49)</f>
        <v>14</v>
      </c>
    </row>
    <row r="13" spans="1:23" ht="15.75" customHeight="1">
      <c r="A13" s="106" t="s">
        <v>103</v>
      </c>
      <c r="B13" s="83">
        <f>B52</f>
        <v>84911</v>
      </c>
      <c r="C13" s="83">
        <f t="shared" ref="C13:W13" si="1">C52</f>
        <v>62465</v>
      </c>
      <c r="D13" s="83">
        <f t="shared" si="1"/>
        <v>78497</v>
      </c>
      <c r="E13" s="83">
        <f t="shared" si="1"/>
        <v>58331</v>
      </c>
      <c r="F13" s="83">
        <f t="shared" si="1"/>
        <v>867569</v>
      </c>
      <c r="G13" s="83">
        <f t="shared" si="1"/>
        <v>665207</v>
      </c>
      <c r="H13" s="83">
        <f t="shared" si="1"/>
        <v>0</v>
      </c>
      <c r="I13" s="83">
        <f t="shared" si="1"/>
        <v>1746686</v>
      </c>
      <c r="J13" s="83">
        <f t="shared" si="1"/>
        <v>1214089</v>
      </c>
      <c r="K13" s="83">
        <f t="shared" si="1"/>
        <v>1510972</v>
      </c>
      <c r="L13" s="83">
        <f t="shared" si="1"/>
        <v>911773</v>
      </c>
      <c r="M13" s="83">
        <f t="shared" si="1"/>
        <v>101</v>
      </c>
      <c r="N13" s="83">
        <f t="shared" si="1"/>
        <v>101</v>
      </c>
      <c r="O13" s="83">
        <f t="shared" si="1"/>
        <v>0</v>
      </c>
      <c r="P13" s="83">
        <f t="shared" si="1"/>
        <v>0</v>
      </c>
      <c r="Q13" s="83">
        <f t="shared" si="1"/>
        <v>41</v>
      </c>
      <c r="R13" s="83">
        <f t="shared" si="1"/>
        <v>0</v>
      </c>
      <c r="S13" s="83">
        <f t="shared" si="1"/>
        <v>0</v>
      </c>
      <c r="T13" s="83">
        <f t="shared" si="1"/>
        <v>0</v>
      </c>
      <c r="U13" s="83">
        <f t="shared" si="1"/>
        <v>0</v>
      </c>
      <c r="V13" s="83">
        <f t="shared" si="1"/>
        <v>0</v>
      </c>
      <c r="W13" s="83">
        <f t="shared" si="1"/>
        <v>0</v>
      </c>
    </row>
    <row r="14" spans="1:23" ht="14.25" customHeight="1">
      <c r="A14" s="24" t="s">
        <v>106</v>
      </c>
      <c r="B14" s="83">
        <f>B58</f>
        <v>11326</v>
      </c>
      <c r="C14" s="83">
        <f t="shared" ref="C14:W14" si="2">C58</f>
        <v>9464</v>
      </c>
      <c r="D14" s="83">
        <f t="shared" si="2"/>
        <v>9321</v>
      </c>
      <c r="E14" s="83">
        <f t="shared" si="2"/>
        <v>8005</v>
      </c>
      <c r="F14" s="83">
        <f t="shared" si="2"/>
        <v>90083</v>
      </c>
      <c r="G14" s="83">
        <f t="shared" si="2"/>
        <v>88067</v>
      </c>
      <c r="H14" s="83">
        <f t="shared" si="2"/>
        <v>0</v>
      </c>
      <c r="I14" s="83">
        <f t="shared" si="2"/>
        <v>224007</v>
      </c>
      <c r="J14" s="83">
        <f t="shared" si="2"/>
        <v>130036</v>
      </c>
      <c r="K14" s="83">
        <f t="shared" si="2"/>
        <v>181961</v>
      </c>
      <c r="L14" s="83">
        <f t="shared" si="2"/>
        <v>115804</v>
      </c>
      <c r="M14" s="83">
        <f t="shared" si="2"/>
        <v>1</v>
      </c>
      <c r="N14" s="83">
        <f t="shared" si="2"/>
        <v>1</v>
      </c>
      <c r="O14" s="83">
        <f t="shared" si="2"/>
        <v>0</v>
      </c>
      <c r="P14" s="83">
        <f t="shared" si="2"/>
        <v>0</v>
      </c>
      <c r="Q14" s="83">
        <f t="shared" si="2"/>
        <v>0</v>
      </c>
      <c r="R14" s="83">
        <f t="shared" si="2"/>
        <v>0</v>
      </c>
      <c r="S14" s="83">
        <f t="shared" si="2"/>
        <v>0</v>
      </c>
      <c r="T14" s="83">
        <f t="shared" si="2"/>
        <v>0</v>
      </c>
      <c r="U14" s="83">
        <f t="shared" si="2"/>
        <v>0</v>
      </c>
      <c r="V14" s="83">
        <f t="shared" si="2"/>
        <v>0</v>
      </c>
      <c r="W14" s="83">
        <f t="shared" si="2"/>
        <v>0</v>
      </c>
    </row>
    <row r="15" spans="1:23" ht="14.25" customHeight="1">
      <c r="A15" s="24" t="s">
        <v>104</v>
      </c>
      <c r="B15" s="83">
        <f>SUM(B61,B98)</f>
        <v>8289</v>
      </c>
      <c r="C15" s="83">
        <f t="shared" ref="C15:W23" si="3">SUM(C61,C98)</f>
        <v>6658</v>
      </c>
      <c r="D15" s="83">
        <f t="shared" si="3"/>
        <v>7490</v>
      </c>
      <c r="E15" s="83">
        <f t="shared" si="3"/>
        <v>6070</v>
      </c>
      <c r="F15" s="83">
        <f t="shared" si="3"/>
        <v>158229</v>
      </c>
      <c r="G15" s="83">
        <f t="shared" si="3"/>
        <v>131020</v>
      </c>
      <c r="H15" s="83">
        <f t="shared" si="3"/>
        <v>16512</v>
      </c>
      <c r="I15" s="83">
        <f t="shared" si="3"/>
        <v>338426</v>
      </c>
      <c r="J15" s="83">
        <f t="shared" si="3"/>
        <v>297960</v>
      </c>
      <c r="K15" s="83">
        <f t="shared" si="3"/>
        <v>280485</v>
      </c>
      <c r="L15" s="83">
        <f t="shared" si="3"/>
        <v>247717</v>
      </c>
      <c r="M15" s="83">
        <f t="shared" si="3"/>
        <v>13</v>
      </c>
      <c r="N15" s="83">
        <f t="shared" si="3"/>
        <v>18</v>
      </c>
      <c r="O15" s="83">
        <f t="shared" si="3"/>
        <v>13</v>
      </c>
      <c r="P15" s="83">
        <f t="shared" si="3"/>
        <v>9</v>
      </c>
      <c r="Q15" s="83">
        <f t="shared" si="3"/>
        <v>9</v>
      </c>
      <c r="R15" s="83">
        <f t="shared" si="3"/>
        <v>3</v>
      </c>
      <c r="S15" s="83">
        <f t="shared" si="3"/>
        <v>2</v>
      </c>
      <c r="T15" s="83">
        <f t="shared" si="3"/>
        <v>10</v>
      </c>
      <c r="U15" s="83">
        <f t="shared" si="3"/>
        <v>0</v>
      </c>
      <c r="V15" s="83">
        <f t="shared" si="3"/>
        <v>2</v>
      </c>
      <c r="W15" s="83">
        <f t="shared" si="3"/>
        <v>0</v>
      </c>
    </row>
    <row r="16" spans="1:23" ht="14.25" customHeight="1">
      <c r="A16" s="68" t="s">
        <v>105</v>
      </c>
      <c r="B16" s="83">
        <f t="shared" ref="B16:Q49" si="4">SUM(B62,B99)</f>
        <v>2490</v>
      </c>
      <c r="C16" s="83">
        <f t="shared" si="4"/>
        <v>1978</v>
      </c>
      <c r="D16" s="83">
        <f t="shared" si="4"/>
        <v>1670</v>
      </c>
      <c r="E16" s="83">
        <f t="shared" si="4"/>
        <v>1172</v>
      </c>
      <c r="F16" s="83">
        <f t="shared" si="4"/>
        <v>30870</v>
      </c>
      <c r="G16" s="83">
        <f t="shared" si="4"/>
        <v>24988</v>
      </c>
      <c r="H16" s="83">
        <f t="shared" si="4"/>
        <v>0</v>
      </c>
      <c r="I16" s="83">
        <f t="shared" si="4"/>
        <v>46207</v>
      </c>
      <c r="J16" s="83">
        <f t="shared" si="4"/>
        <v>26833</v>
      </c>
      <c r="K16" s="83">
        <f t="shared" si="4"/>
        <v>39693</v>
      </c>
      <c r="L16" s="83">
        <f t="shared" si="4"/>
        <v>23269</v>
      </c>
      <c r="M16" s="83">
        <f t="shared" si="4"/>
        <v>2</v>
      </c>
      <c r="N16" s="83">
        <f t="shared" si="4"/>
        <v>2</v>
      </c>
      <c r="O16" s="83">
        <f t="shared" si="4"/>
        <v>0</v>
      </c>
      <c r="P16" s="83">
        <f t="shared" si="4"/>
        <v>1</v>
      </c>
      <c r="Q16" s="83">
        <f t="shared" si="4"/>
        <v>1</v>
      </c>
      <c r="R16" s="83">
        <f t="shared" si="3"/>
        <v>0</v>
      </c>
      <c r="S16" s="83">
        <f t="shared" si="3"/>
        <v>0</v>
      </c>
      <c r="T16" s="83">
        <f t="shared" si="3"/>
        <v>0</v>
      </c>
      <c r="U16" s="83">
        <f t="shared" si="3"/>
        <v>0</v>
      </c>
      <c r="V16" s="83">
        <f t="shared" si="3"/>
        <v>1</v>
      </c>
      <c r="W16" s="83">
        <f t="shared" si="3"/>
        <v>0</v>
      </c>
    </row>
    <row r="17" spans="1:25" ht="14.25" customHeight="1">
      <c r="A17" s="24" t="s">
        <v>107</v>
      </c>
      <c r="B17" s="83">
        <f t="shared" si="4"/>
        <v>7415</v>
      </c>
      <c r="C17" s="83">
        <f t="shared" si="4"/>
        <v>5807</v>
      </c>
      <c r="D17" s="83">
        <f t="shared" si="4"/>
        <v>6982</v>
      </c>
      <c r="E17" s="83">
        <f t="shared" si="4"/>
        <v>5549</v>
      </c>
      <c r="F17" s="83">
        <f t="shared" si="4"/>
        <v>90842</v>
      </c>
      <c r="G17" s="83">
        <f t="shared" si="4"/>
        <v>70144</v>
      </c>
      <c r="H17" s="83">
        <f t="shared" si="4"/>
        <v>0</v>
      </c>
      <c r="I17" s="83">
        <f t="shared" si="4"/>
        <v>131644</v>
      </c>
      <c r="J17" s="83">
        <f t="shared" si="4"/>
        <v>91933</v>
      </c>
      <c r="K17" s="83">
        <f t="shared" si="4"/>
        <v>98117</v>
      </c>
      <c r="L17" s="83">
        <f t="shared" si="4"/>
        <v>75859</v>
      </c>
      <c r="M17" s="83">
        <f t="shared" si="4"/>
        <v>0</v>
      </c>
      <c r="N17" s="83">
        <f t="shared" si="4"/>
        <v>0</v>
      </c>
      <c r="O17" s="83">
        <f t="shared" si="4"/>
        <v>0</v>
      </c>
      <c r="P17" s="83">
        <f t="shared" si="4"/>
        <v>0</v>
      </c>
      <c r="Q17" s="83">
        <f t="shared" si="4"/>
        <v>0</v>
      </c>
      <c r="R17" s="83">
        <f t="shared" si="3"/>
        <v>0</v>
      </c>
      <c r="S17" s="83">
        <f t="shared" si="3"/>
        <v>0</v>
      </c>
      <c r="T17" s="83">
        <f t="shared" si="3"/>
        <v>0</v>
      </c>
      <c r="U17" s="83">
        <f t="shared" si="3"/>
        <v>0</v>
      </c>
      <c r="V17" s="83">
        <f t="shared" si="3"/>
        <v>0</v>
      </c>
      <c r="W17" s="83">
        <f t="shared" si="3"/>
        <v>0</v>
      </c>
    </row>
    <row r="18" spans="1:25" ht="14.25" customHeight="1">
      <c r="A18" s="24" t="s">
        <v>108</v>
      </c>
      <c r="B18" s="83">
        <f t="shared" si="4"/>
        <v>12985</v>
      </c>
      <c r="C18" s="83">
        <f t="shared" si="4"/>
        <v>9803</v>
      </c>
      <c r="D18" s="83">
        <f t="shared" si="4"/>
        <v>5134</v>
      </c>
      <c r="E18" s="83">
        <f t="shared" si="4"/>
        <v>3744</v>
      </c>
      <c r="F18" s="83">
        <f t="shared" si="4"/>
        <v>198468</v>
      </c>
      <c r="G18" s="83">
        <f t="shared" si="4"/>
        <v>175108</v>
      </c>
      <c r="H18" s="83">
        <f t="shared" si="4"/>
        <v>0</v>
      </c>
      <c r="I18" s="83">
        <f t="shared" si="4"/>
        <v>483146</v>
      </c>
      <c r="J18" s="83">
        <f t="shared" si="4"/>
        <v>263528</v>
      </c>
      <c r="K18" s="83">
        <f t="shared" si="4"/>
        <v>289691</v>
      </c>
      <c r="L18" s="83">
        <f t="shared" si="4"/>
        <v>169147</v>
      </c>
      <c r="M18" s="83">
        <f t="shared" si="4"/>
        <v>3</v>
      </c>
      <c r="N18" s="83">
        <f t="shared" si="4"/>
        <v>3</v>
      </c>
      <c r="O18" s="83">
        <f t="shared" si="4"/>
        <v>3</v>
      </c>
      <c r="P18" s="83">
        <f t="shared" si="4"/>
        <v>3</v>
      </c>
      <c r="Q18" s="83">
        <f t="shared" si="4"/>
        <v>0</v>
      </c>
      <c r="R18" s="83">
        <f t="shared" si="3"/>
        <v>0</v>
      </c>
      <c r="S18" s="83">
        <f t="shared" si="3"/>
        <v>0</v>
      </c>
      <c r="T18" s="83">
        <f t="shared" si="3"/>
        <v>0</v>
      </c>
      <c r="U18" s="83">
        <f t="shared" si="3"/>
        <v>0</v>
      </c>
      <c r="V18" s="83">
        <f t="shared" si="3"/>
        <v>0</v>
      </c>
      <c r="W18" s="83">
        <f t="shared" si="3"/>
        <v>0</v>
      </c>
    </row>
    <row r="19" spans="1:25" ht="14.25" customHeight="1">
      <c r="A19" s="24" t="s">
        <v>109</v>
      </c>
      <c r="B19" s="83">
        <f t="shared" si="4"/>
        <v>6479</v>
      </c>
      <c r="C19" s="83">
        <f t="shared" si="4"/>
        <v>5708</v>
      </c>
      <c r="D19" s="83">
        <f t="shared" si="4"/>
        <v>4251</v>
      </c>
      <c r="E19" s="83">
        <f t="shared" si="4"/>
        <v>3559</v>
      </c>
      <c r="F19" s="83">
        <f t="shared" si="4"/>
        <v>78584</v>
      </c>
      <c r="G19" s="83">
        <f t="shared" si="4"/>
        <v>69511</v>
      </c>
      <c r="H19" s="83">
        <f t="shared" si="4"/>
        <v>0</v>
      </c>
      <c r="I19" s="83">
        <f t="shared" si="4"/>
        <v>94471</v>
      </c>
      <c r="J19" s="83">
        <f t="shared" si="4"/>
        <v>81971</v>
      </c>
      <c r="K19" s="83">
        <f t="shared" si="4"/>
        <v>85183</v>
      </c>
      <c r="L19" s="83">
        <f t="shared" si="4"/>
        <v>78063</v>
      </c>
      <c r="M19" s="83">
        <f t="shared" si="4"/>
        <v>2</v>
      </c>
      <c r="N19" s="83">
        <f t="shared" si="4"/>
        <v>2</v>
      </c>
      <c r="O19" s="83">
        <f t="shared" si="4"/>
        <v>0</v>
      </c>
      <c r="P19" s="83">
        <f t="shared" si="4"/>
        <v>0</v>
      </c>
      <c r="Q19" s="83">
        <f t="shared" si="4"/>
        <v>0</v>
      </c>
      <c r="R19" s="83">
        <f t="shared" si="3"/>
        <v>0</v>
      </c>
      <c r="S19" s="83">
        <f t="shared" si="3"/>
        <v>0</v>
      </c>
      <c r="T19" s="83">
        <f t="shared" si="3"/>
        <v>0</v>
      </c>
      <c r="U19" s="83">
        <f t="shared" si="3"/>
        <v>0</v>
      </c>
      <c r="V19" s="83">
        <f t="shared" si="3"/>
        <v>0</v>
      </c>
      <c r="W19" s="83">
        <f t="shared" si="3"/>
        <v>0</v>
      </c>
    </row>
    <row r="20" spans="1:25" ht="14.25" customHeight="1">
      <c r="A20" s="24" t="s">
        <v>110</v>
      </c>
      <c r="B20" s="83">
        <f t="shared" si="4"/>
        <v>1719</v>
      </c>
      <c r="C20" s="83">
        <f t="shared" si="4"/>
        <v>1253</v>
      </c>
      <c r="D20" s="83">
        <f t="shared" si="4"/>
        <v>988</v>
      </c>
      <c r="E20" s="83">
        <f t="shared" si="4"/>
        <v>772</v>
      </c>
      <c r="F20" s="83">
        <f t="shared" si="4"/>
        <v>14714</v>
      </c>
      <c r="G20" s="83">
        <f t="shared" si="4"/>
        <v>10219</v>
      </c>
      <c r="H20" s="83">
        <f t="shared" si="4"/>
        <v>0</v>
      </c>
      <c r="I20" s="83">
        <f t="shared" si="4"/>
        <v>36895</v>
      </c>
      <c r="J20" s="83">
        <f t="shared" si="4"/>
        <v>26945</v>
      </c>
      <c r="K20" s="83">
        <f t="shared" si="4"/>
        <v>26827</v>
      </c>
      <c r="L20" s="83">
        <f t="shared" si="4"/>
        <v>19825</v>
      </c>
      <c r="M20" s="83">
        <f t="shared" si="4"/>
        <v>5</v>
      </c>
      <c r="N20" s="83">
        <f t="shared" si="4"/>
        <v>6</v>
      </c>
      <c r="O20" s="83">
        <f t="shared" si="4"/>
        <v>3</v>
      </c>
      <c r="P20" s="83">
        <f t="shared" si="4"/>
        <v>3</v>
      </c>
      <c r="Q20" s="83">
        <f t="shared" si="4"/>
        <v>3</v>
      </c>
      <c r="R20" s="83">
        <f t="shared" si="3"/>
        <v>3</v>
      </c>
      <c r="S20" s="83">
        <f t="shared" si="3"/>
        <v>3</v>
      </c>
      <c r="T20" s="83">
        <f t="shared" si="3"/>
        <v>1</v>
      </c>
      <c r="U20" s="83">
        <f t="shared" si="3"/>
        <v>1</v>
      </c>
      <c r="V20" s="83">
        <f t="shared" si="3"/>
        <v>0</v>
      </c>
      <c r="W20" s="83">
        <f t="shared" si="3"/>
        <v>0</v>
      </c>
      <c r="X20" s="12"/>
      <c r="Y20" s="12"/>
    </row>
    <row r="21" spans="1:25" ht="14.25" customHeight="1">
      <c r="A21" s="24" t="s">
        <v>111</v>
      </c>
      <c r="B21" s="83">
        <f t="shared" si="4"/>
        <v>9411</v>
      </c>
      <c r="C21" s="83">
        <f t="shared" si="4"/>
        <v>7927</v>
      </c>
      <c r="D21" s="83">
        <f t="shared" si="4"/>
        <v>5695</v>
      </c>
      <c r="E21" s="83">
        <f t="shared" si="4"/>
        <v>4770</v>
      </c>
      <c r="F21" s="83">
        <f t="shared" si="4"/>
        <v>78837</v>
      </c>
      <c r="G21" s="83">
        <f t="shared" si="4"/>
        <v>63367</v>
      </c>
      <c r="H21" s="83">
        <f t="shared" si="4"/>
        <v>0</v>
      </c>
      <c r="I21" s="83">
        <f t="shared" si="4"/>
        <v>179465</v>
      </c>
      <c r="J21" s="83">
        <f t="shared" si="4"/>
        <v>165407</v>
      </c>
      <c r="K21" s="83">
        <f t="shared" si="4"/>
        <v>146208</v>
      </c>
      <c r="L21" s="83">
        <f t="shared" si="4"/>
        <v>135211</v>
      </c>
      <c r="M21" s="83">
        <f t="shared" si="4"/>
        <v>14</v>
      </c>
      <c r="N21" s="83">
        <f t="shared" si="4"/>
        <v>14</v>
      </c>
      <c r="O21" s="83">
        <f t="shared" si="4"/>
        <v>0</v>
      </c>
      <c r="P21" s="83">
        <f t="shared" si="4"/>
        <v>0</v>
      </c>
      <c r="Q21" s="83">
        <f t="shared" si="4"/>
        <v>0</v>
      </c>
      <c r="R21" s="83">
        <f t="shared" si="3"/>
        <v>0</v>
      </c>
      <c r="S21" s="83">
        <f t="shared" si="3"/>
        <v>0</v>
      </c>
      <c r="T21" s="83">
        <f t="shared" si="3"/>
        <v>0</v>
      </c>
      <c r="U21" s="83">
        <f t="shared" si="3"/>
        <v>0</v>
      </c>
      <c r="V21" s="83">
        <f t="shared" si="3"/>
        <v>0</v>
      </c>
      <c r="W21" s="83">
        <f t="shared" si="3"/>
        <v>0</v>
      </c>
      <c r="X21" s="12"/>
      <c r="Y21" s="12"/>
    </row>
    <row r="22" spans="1:25" ht="14.25" customHeight="1">
      <c r="A22" s="24" t="s">
        <v>112</v>
      </c>
      <c r="B22" s="83">
        <f t="shared" si="4"/>
        <v>5600</v>
      </c>
      <c r="C22" s="83">
        <f t="shared" si="4"/>
        <v>4596</v>
      </c>
      <c r="D22" s="83">
        <f t="shared" si="4"/>
        <v>2925</v>
      </c>
      <c r="E22" s="83">
        <f t="shared" si="4"/>
        <v>2487</v>
      </c>
      <c r="F22" s="83">
        <f t="shared" si="4"/>
        <v>64592</v>
      </c>
      <c r="G22" s="83">
        <f t="shared" si="4"/>
        <v>56569</v>
      </c>
      <c r="H22" s="83">
        <f t="shared" si="4"/>
        <v>0</v>
      </c>
      <c r="I22" s="83">
        <f t="shared" si="4"/>
        <v>112215</v>
      </c>
      <c r="J22" s="83">
        <f t="shared" si="4"/>
        <v>96803</v>
      </c>
      <c r="K22" s="83">
        <f t="shared" si="4"/>
        <v>94472</v>
      </c>
      <c r="L22" s="83">
        <f t="shared" si="4"/>
        <v>82618</v>
      </c>
      <c r="M22" s="83">
        <f t="shared" si="4"/>
        <v>9</v>
      </c>
      <c r="N22" s="83">
        <f t="shared" si="4"/>
        <v>0</v>
      </c>
      <c r="O22" s="83">
        <f t="shared" si="4"/>
        <v>0</v>
      </c>
      <c r="P22" s="83">
        <f t="shared" si="4"/>
        <v>0</v>
      </c>
      <c r="Q22" s="83">
        <f t="shared" si="4"/>
        <v>0</v>
      </c>
      <c r="R22" s="83">
        <f t="shared" si="3"/>
        <v>0</v>
      </c>
      <c r="S22" s="83">
        <f t="shared" si="3"/>
        <v>0</v>
      </c>
      <c r="T22" s="83">
        <f t="shared" si="3"/>
        <v>0</v>
      </c>
      <c r="U22" s="83">
        <f t="shared" si="3"/>
        <v>0</v>
      </c>
      <c r="V22" s="83">
        <f t="shared" si="3"/>
        <v>0</v>
      </c>
      <c r="W22" s="83">
        <f t="shared" si="3"/>
        <v>0</v>
      </c>
    </row>
    <row r="23" spans="1:25" ht="14.25" customHeight="1">
      <c r="A23" s="24" t="s">
        <v>113</v>
      </c>
      <c r="B23" s="83">
        <f t="shared" si="4"/>
        <v>8146</v>
      </c>
      <c r="C23" s="83">
        <f t="shared" si="4"/>
        <v>6515</v>
      </c>
      <c r="D23" s="83">
        <f t="shared" si="4"/>
        <v>5601</v>
      </c>
      <c r="E23" s="83">
        <f t="shared" si="4"/>
        <v>4524</v>
      </c>
      <c r="F23" s="83">
        <f t="shared" si="4"/>
        <v>81149</v>
      </c>
      <c r="G23" s="83">
        <f t="shared" si="4"/>
        <v>68839</v>
      </c>
      <c r="H23" s="83">
        <f t="shared" si="4"/>
        <v>0</v>
      </c>
      <c r="I23" s="83">
        <f t="shared" si="4"/>
        <v>126448</v>
      </c>
      <c r="J23" s="83">
        <f t="shared" si="4"/>
        <v>105948</v>
      </c>
      <c r="K23" s="83">
        <f t="shared" si="4"/>
        <v>129138</v>
      </c>
      <c r="L23" s="83">
        <f t="shared" si="4"/>
        <v>109778</v>
      </c>
      <c r="M23" s="83">
        <f t="shared" si="4"/>
        <v>7</v>
      </c>
      <c r="N23" s="83">
        <f t="shared" si="4"/>
        <v>18</v>
      </c>
      <c r="O23" s="83">
        <f t="shared" si="4"/>
        <v>16</v>
      </c>
      <c r="P23" s="83">
        <f t="shared" si="4"/>
        <v>0</v>
      </c>
      <c r="Q23" s="83">
        <f t="shared" si="4"/>
        <v>1</v>
      </c>
      <c r="R23" s="83">
        <f t="shared" si="3"/>
        <v>0</v>
      </c>
      <c r="S23" s="83">
        <f t="shared" si="3"/>
        <v>0</v>
      </c>
      <c r="T23" s="83">
        <f t="shared" si="3"/>
        <v>0</v>
      </c>
      <c r="U23" s="83">
        <f t="shared" si="3"/>
        <v>0</v>
      </c>
      <c r="V23" s="83">
        <f t="shared" si="3"/>
        <v>0</v>
      </c>
      <c r="W23" s="83">
        <f t="shared" si="3"/>
        <v>0</v>
      </c>
    </row>
    <row r="24" spans="1:25" ht="14.25" customHeight="1">
      <c r="A24" s="24" t="s">
        <v>114</v>
      </c>
      <c r="B24" s="83">
        <f>SUM(B70,B107)</f>
        <v>3910</v>
      </c>
      <c r="C24" s="83">
        <f t="shared" ref="C24:W30" si="5">SUM(C70,C107)</f>
        <v>3101</v>
      </c>
      <c r="D24" s="83">
        <f t="shared" si="5"/>
        <v>2796</v>
      </c>
      <c r="E24" s="83">
        <f t="shared" si="5"/>
        <v>2251</v>
      </c>
      <c r="F24" s="83">
        <f t="shared" si="5"/>
        <v>55036</v>
      </c>
      <c r="G24" s="83">
        <f t="shared" si="5"/>
        <v>47475</v>
      </c>
      <c r="H24" s="83">
        <f t="shared" si="5"/>
        <v>0</v>
      </c>
      <c r="I24" s="83">
        <f t="shared" si="5"/>
        <v>94345</v>
      </c>
      <c r="J24" s="83">
        <f t="shared" si="5"/>
        <v>73508</v>
      </c>
      <c r="K24" s="83">
        <f t="shared" si="5"/>
        <v>81248</v>
      </c>
      <c r="L24" s="83">
        <f t="shared" si="5"/>
        <v>63892</v>
      </c>
      <c r="M24" s="83">
        <f t="shared" si="5"/>
        <v>6</v>
      </c>
      <c r="N24" s="83">
        <f t="shared" si="5"/>
        <v>11</v>
      </c>
      <c r="O24" s="83">
        <f t="shared" si="5"/>
        <v>10</v>
      </c>
      <c r="P24" s="83">
        <f t="shared" si="5"/>
        <v>10</v>
      </c>
      <c r="Q24" s="83">
        <f t="shared" si="5"/>
        <v>7</v>
      </c>
      <c r="R24" s="83">
        <f t="shared" si="5"/>
        <v>10</v>
      </c>
      <c r="S24" s="83">
        <f t="shared" si="5"/>
        <v>7</v>
      </c>
      <c r="T24" s="83">
        <f t="shared" si="5"/>
        <v>2</v>
      </c>
      <c r="U24" s="83">
        <f t="shared" si="5"/>
        <v>2</v>
      </c>
      <c r="V24" s="83">
        <f t="shared" si="5"/>
        <v>1</v>
      </c>
      <c r="W24" s="83">
        <f t="shared" si="5"/>
        <v>1</v>
      </c>
    </row>
    <row r="25" spans="1:25" ht="14.25" customHeight="1">
      <c r="A25" s="24" t="s">
        <v>115</v>
      </c>
      <c r="B25" s="83">
        <f t="shared" si="4"/>
        <v>7735</v>
      </c>
      <c r="C25" s="83">
        <f t="shared" si="4"/>
        <v>6219</v>
      </c>
      <c r="D25" s="83">
        <f t="shared" si="4"/>
        <v>4512</v>
      </c>
      <c r="E25" s="83">
        <f t="shared" si="4"/>
        <v>3592</v>
      </c>
      <c r="F25" s="83">
        <f t="shared" si="4"/>
        <v>75975</v>
      </c>
      <c r="G25" s="83">
        <f t="shared" si="4"/>
        <v>60849</v>
      </c>
      <c r="H25" s="83">
        <f t="shared" si="4"/>
        <v>0</v>
      </c>
      <c r="I25" s="83">
        <f t="shared" si="4"/>
        <v>136018</v>
      </c>
      <c r="J25" s="83">
        <f t="shared" si="4"/>
        <v>117819</v>
      </c>
      <c r="K25" s="83">
        <f t="shared" si="4"/>
        <v>107998</v>
      </c>
      <c r="L25" s="83">
        <f t="shared" si="4"/>
        <v>91252</v>
      </c>
      <c r="M25" s="83">
        <f t="shared" si="4"/>
        <v>16</v>
      </c>
      <c r="N25" s="83">
        <f t="shared" si="4"/>
        <v>25</v>
      </c>
      <c r="O25" s="83">
        <f t="shared" si="4"/>
        <v>18</v>
      </c>
      <c r="P25" s="83">
        <f t="shared" si="4"/>
        <v>18</v>
      </c>
      <c r="Q25" s="83">
        <f t="shared" si="4"/>
        <v>9</v>
      </c>
      <c r="R25" s="83">
        <f t="shared" si="5"/>
        <v>0</v>
      </c>
      <c r="S25" s="83">
        <f t="shared" si="5"/>
        <v>0</v>
      </c>
      <c r="T25" s="83">
        <f t="shared" si="5"/>
        <v>5</v>
      </c>
      <c r="U25" s="83">
        <f t="shared" si="5"/>
        <v>0</v>
      </c>
      <c r="V25" s="83">
        <f t="shared" si="5"/>
        <v>0</v>
      </c>
      <c r="W25" s="83">
        <f t="shared" si="5"/>
        <v>0</v>
      </c>
    </row>
    <row r="26" spans="1:25" ht="14.25" customHeight="1">
      <c r="A26" s="24" t="s">
        <v>116</v>
      </c>
      <c r="B26" s="83">
        <f t="shared" si="4"/>
        <v>3400</v>
      </c>
      <c r="C26" s="83">
        <f t="shared" si="4"/>
        <v>2611</v>
      </c>
      <c r="D26" s="83">
        <f t="shared" si="4"/>
        <v>2220</v>
      </c>
      <c r="E26" s="83">
        <f t="shared" si="4"/>
        <v>1618</v>
      </c>
      <c r="F26" s="83">
        <f t="shared" si="4"/>
        <v>34653</v>
      </c>
      <c r="G26" s="83">
        <f t="shared" si="4"/>
        <v>27048</v>
      </c>
      <c r="H26" s="83">
        <f t="shared" si="4"/>
        <v>0</v>
      </c>
      <c r="I26" s="83">
        <f t="shared" si="4"/>
        <v>47912</v>
      </c>
      <c r="J26" s="83">
        <f t="shared" si="4"/>
        <v>46182</v>
      </c>
      <c r="K26" s="83">
        <f t="shared" si="4"/>
        <v>39086</v>
      </c>
      <c r="L26" s="83">
        <f t="shared" si="4"/>
        <v>37843</v>
      </c>
      <c r="M26" s="83">
        <f t="shared" si="4"/>
        <v>8</v>
      </c>
      <c r="N26" s="83">
        <f t="shared" si="4"/>
        <v>8</v>
      </c>
      <c r="O26" s="83">
        <f t="shared" si="4"/>
        <v>0</v>
      </c>
      <c r="P26" s="83">
        <f t="shared" si="4"/>
        <v>0</v>
      </c>
      <c r="Q26" s="83">
        <f t="shared" si="4"/>
        <v>6</v>
      </c>
      <c r="R26" s="83">
        <f t="shared" si="5"/>
        <v>0</v>
      </c>
      <c r="S26" s="83">
        <f t="shared" si="5"/>
        <v>0</v>
      </c>
      <c r="T26" s="83">
        <f t="shared" si="5"/>
        <v>4</v>
      </c>
      <c r="U26" s="83">
        <f t="shared" si="5"/>
        <v>0</v>
      </c>
      <c r="V26" s="83">
        <f t="shared" si="5"/>
        <v>1</v>
      </c>
      <c r="W26" s="83">
        <f t="shared" si="5"/>
        <v>1</v>
      </c>
    </row>
    <row r="27" spans="1:25" ht="14.25" customHeight="1">
      <c r="A27" s="24" t="s">
        <v>117</v>
      </c>
      <c r="B27" s="83">
        <f t="shared" si="4"/>
        <v>9104</v>
      </c>
      <c r="C27" s="83">
        <f t="shared" si="4"/>
        <v>6995</v>
      </c>
      <c r="D27" s="83">
        <f t="shared" si="4"/>
        <v>7752</v>
      </c>
      <c r="E27" s="83">
        <f t="shared" si="4"/>
        <v>6310</v>
      </c>
      <c r="F27" s="83">
        <f t="shared" si="4"/>
        <v>84701</v>
      </c>
      <c r="G27" s="83">
        <f t="shared" si="4"/>
        <v>66019</v>
      </c>
      <c r="H27" s="83">
        <f t="shared" si="4"/>
        <v>0</v>
      </c>
      <c r="I27" s="83">
        <f t="shared" si="4"/>
        <v>239355</v>
      </c>
      <c r="J27" s="83">
        <f t="shared" si="4"/>
        <v>174467</v>
      </c>
      <c r="K27" s="83">
        <f t="shared" si="4"/>
        <v>181376</v>
      </c>
      <c r="L27" s="83">
        <f t="shared" si="4"/>
        <v>149352</v>
      </c>
      <c r="M27" s="83">
        <f t="shared" si="4"/>
        <v>0</v>
      </c>
      <c r="N27" s="83">
        <f t="shared" si="4"/>
        <v>0</v>
      </c>
      <c r="O27" s="83">
        <f t="shared" si="4"/>
        <v>0</v>
      </c>
      <c r="P27" s="83">
        <f t="shared" si="4"/>
        <v>0</v>
      </c>
      <c r="Q27" s="83">
        <f t="shared" si="4"/>
        <v>0</v>
      </c>
      <c r="R27" s="83">
        <f t="shared" si="5"/>
        <v>0</v>
      </c>
      <c r="S27" s="83">
        <f t="shared" si="5"/>
        <v>0</v>
      </c>
      <c r="T27" s="83">
        <f t="shared" si="5"/>
        <v>0</v>
      </c>
      <c r="U27" s="83">
        <f t="shared" si="5"/>
        <v>0</v>
      </c>
      <c r="V27" s="83">
        <f t="shared" si="5"/>
        <v>0</v>
      </c>
      <c r="W27" s="83">
        <f t="shared" si="5"/>
        <v>0</v>
      </c>
    </row>
    <row r="28" spans="1:25" ht="14.25" customHeight="1">
      <c r="A28" s="24" t="s">
        <v>118</v>
      </c>
      <c r="B28" s="83">
        <f t="shared" si="4"/>
        <v>9390</v>
      </c>
      <c r="C28" s="83">
        <f t="shared" si="4"/>
        <v>7988</v>
      </c>
      <c r="D28" s="83">
        <f t="shared" si="4"/>
        <v>7331</v>
      </c>
      <c r="E28" s="83">
        <f t="shared" si="4"/>
        <v>6528</v>
      </c>
      <c r="F28" s="83">
        <f t="shared" si="4"/>
        <v>172791</v>
      </c>
      <c r="G28" s="83">
        <f t="shared" si="4"/>
        <v>143675</v>
      </c>
      <c r="H28" s="83">
        <f t="shared" si="4"/>
        <v>0</v>
      </c>
      <c r="I28" s="83">
        <f t="shared" si="4"/>
        <v>201300</v>
      </c>
      <c r="J28" s="83">
        <f t="shared" si="4"/>
        <v>151440</v>
      </c>
      <c r="K28" s="83">
        <f t="shared" si="4"/>
        <v>171580</v>
      </c>
      <c r="L28" s="83">
        <f t="shared" si="4"/>
        <v>131396</v>
      </c>
      <c r="M28" s="83">
        <f t="shared" si="4"/>
        <v>1</v>
      </c>
      <c r="N28" s="83">
        <f t="shared" si="4"/>
        <v>1</v>
      </c>
      <c r="O28" s="83">
        <f t="shared" si="4"/>
        <v>0</v>
      </c>
      <c r="P28" s="83">
        <f t="shared" si="4"/>
        <v>0</v>
      </c>
      <c r="Q28" s="83">
        <f t="shared" si="4"/>
        <v>0</v>
      </c>
      <c r="R28" s="83">
        <f t="shared" si="5"/>
        <v>0</v>
      </c>
      <c r="S28" s="83">
        <f t="shared" si="5"/>
        <v>0</v>
      </c>
      <c r="T28" s="83">
        <f t="shared" si="5"/>
        <v>0</v>
      </c>
      <c r="U28" s="83">
        <f t="shared" si="5"/>
        <v>0</v>
      </c>
      <c r="V28" s="83">
        <f t="shared" si="5"/>
        <v>0</v>
      </c>
      <c r="W28" s="83">
        <f t="shared" si="5"/>
        <v>0</v>
      </c>
    </row>
    <row r="29" spans="1:25" ht="14.25" customHeight="1">
      <c r="A29" s="24" t="s">
        <v>119</v>
      </c>
      <c r="B29" s="83">
        <f t="shared" si="4"/>
        <v>8903</v>
      </c>
      <c r="C29" s="83">
        <f t="shared" si="4"/>
        <v>7245</v>
      </c>
      <c r="D29" s="83">
        <f t="shared" si="4"/>
        <v>6542</v>
      </c>
      <c r="E29" s="83">
        <f t="shared" si="4"/>
        <v>5527</v>
      </c>
      <c r="F29" s="83">
        <f t="shared" si="4"/>
        <v>64445</v>
      </c>
      <c r="G29" s="83">
        <f t="shared" si="4"/>
        <v>51818</v>
      </c>
      <c r="H29" s="83">
        <f t="shared" si="4"/>
        <v>0</v>
      </c>
      <c r="I29" s="83">
        <f t="shared" si="4"/>
        <v>253496</v>
      </c>
      <c r="J29" s="83">
        <f t="shared" si="4"/>
        <v>211980</v>
      </c>
      <c r="K29" s="83">
        <f t="shared" si="4"/>
        <v>204181</v>
      </c>
      <c r="L29" s="83">
        <f t="shared" si="4"/>
        <v>170908</v>
      </c>
      <c r="M29" s="83">
        <f t="shared" si="4"/>
        <v>0</v>
      </c>
      <c r="N29" s="83">
        <f t="shared" si="4"/>
        <v>0</v>
      </c>
      <c r="O29" s="83">
        <f t="shared" si="4"/>
        <v>0</v>
      </c>
      <c r="P29" s="83">
        <f t="shared" si="4"/>
        <v>0</v>
      </c>
      <c r="Q29" s="83">
        <f t="shared" si="4"/>
        <v>0</v>
      </c>
      <c r="R29" s="83">
        <f t="shared" si="5"/>
        <v>0</v>
      </c>
      <c r="S29" s="83">
        <f t="shared" si="5"/>
        <v>0</v>
      </c>
      <c r="T29" s="83">
        <f t="shared" si="5"/>
        <v>0</v>
      </c>
      <c r="U29" s="83">
        <f t="shared" si="5"/>
        <v>0</v>
      </c>
      <c r="V29" s="83">
        <f t="shared" si="5"/>
        <v>0</v>
      </c>
      <c r="W29" s="83">
        <f t="shared" si="5"/>
        <v>0</v>
      </c>
    </row>
    <row r="30" spans="1:25" ht="14.25" customHeight="1">
      <c r="A30" s="24" t="s">
        <v>120</v>
      </c>
      <c r="B30" s="83">
        <f t="shared" si="4"/>
        <v>5445</v>
      </c>
      <c r="C30" s="83">
        <f t="shared" si="4"/>
        <v>3923</v>
      </c>
      <c r="D30" s="83">
        <f t="shared" si="4"/>
        <v>4441</v>
      </c>
      <c r="E30" s="83">
        <f t="shared" si="4"/>
        <v>3217</v>
      </c>
      <c r="F30" s="83">
        <f t="shared" si="4"/>
        <v>64548</v>
      </c>
      <c r="G30" s="83">
        <f t="shared" si="4"/>
        <v>56256</v>
      </c>
      <c r="H30" s="83">
        <f t="shared" si="4"/>
        <v>0</v>
      </c>
      <c r="I30" s="83">
        <f t="shared" si="4"/>
        <v>80980</v>
      </c>
      <c r="J30" s="83">
        <f t="shared" si="4"/>
        <v>63577</v>
      </c>
      <c r="K30" s="83">
        <f t="shared" si="4"/>
        <v>68883</v>
      </c>
      <c r="L30" s="83">
        <f t="shared" si="4"/>
        <v>59303</v>
      </c>
      <c r="M30" s="83">
        <f t="shared" si="4"/>
        <v>5</v>
      </c>
      <c r="N30" s="83">
        <f t="shared" si="4"/>
        <v>5</v>
      </c>
      <c r="O30" s="83">
        <f t="shared" si="4"/>
        <v>1</v>
      </c>
      <c r="P30" s="83">
        <f t="shared" si="4"/>
        <v>1</v>
      </c>
      <c r="Q30" s="83">
        <f t="shared" si="4"/>
        <v>0</v>
      </c>
      <c r="R30" s="83">
        <f t="shared" si="5"/>
        <v>0</v>
      </c>
      <c r="S30" s="83">
        <f t="shared" si="5"/>
        <v>0</v>
      </c>
      <c r="T30" s="83">
        <f t="shared" si="5"/>
        <v>0</v>
      </c>
      <c r="U30" s="83">
        <f t="shared" si="5"/>
        <v>0</v>
      </c>
      <c r="V30" s="83">
        <f t="shared" si="5"/>
        <v>0</v>
      </c>
      <c r="W30" s="83">
        <f t="shared" si="5"/>
        <v>0</v>
      </c>
    </row>
    <row r="31" spans="1:25" ht="14.25" customHeight="1">
      <c r="A31" s="24" t="s">
        <v>121</v>
      </c>
      <c r="B31" s="83">
        <f>SUM(B77,B114)</f>
        <v>12435</v>
      </c>
      <c r="C31" s="83">
        <f t="shared" ref="C31:W36" si="6">SUM(C77,C114)</f>
        <v>10561</v>
      </c>
      <c r="D31" s="83">
        <f t="shared" si="6"/>
        <v>12435</v>
      </c>
      <c r="E31" s="83">
        <f t="shared" si="6"/>
        <v>10557</v>
      </c>
      <c r="F31" s="83">
        <f t="shared" si="6"/>
        <v>185135</v>
      </c>
      <c r="G31" s="83">
        <f t="shared" si="6"/>
        <v>167506</v>
      </c>
      <c r="H31" s="83">
        <f t="shared" si="6"/>
        <v>0</v>
      </c>
      <c r="I31" s="83">
        <f t="shared" si="6"/>
        <v>373567</v>
      </c>
      <c r="J31" s="83">
        <f t="shared" si="6"/>
        <v>324807</v>
      </c>
      <c r="K31" s="83">
        <f t="shared" si="6"/>
        <v>353022</v>
      </c>
      <c r="L31" s="83">
        <f t="shared" si="6"/>
        <v>318688</v>
      </c>
      <c r="M31" s="83">
        <f t="shared" si="6"/>
        <v>5</v>
      </c>
      <c r="N31" s="83">
        <f t="shared" si="6"/>
        <v>7</v>
      </c>
      <c r="O31" s="83">
        <f t="shared" si="6"/>
        <v>0</v>
      </c>
      <c r="P31" s="83">
        <f t="shared" si="6"/>
        <v>0</v>
      </c>
      <c r="Q31" s="83">
        <f t="shared" si="6"/>
        <v>3</v>
      </c>
      <c r="R31" s="83">
        <f t="shared" si="6"/>
        <v>0</v>
      </c>
      <c r="S31" s="83">
        <f t="shared" si="6"/>
        <v>0</v>
      </c>
      <c r="T31" s="83">
        <f t="shared" si="6"/>
        <v>0</v>
      </c>
      <c r="U31" s="83">
        <f t="shared" si="6"/>
        <v>0</v>
      </c>
      <c r="V31" s="83">
        <f t="shared" si="6"/>
        <v>0</v>
      </c>
      <c r="W31" s="83">
        <f t="shared" si="6"/>
        <v>0</v>
      </c>
    </row>
    <row r="32" spans="1:25" ht="14.25" customHeight="1">
      <c r="A32" s="24" t="s">
        <v>122</v>
      </c>
      <c r="B32" s="83">
        <f t="shared" si="4"/>
        <v>11292</v>
      </c>
      <c r="C32" s="83">
        <f t="shared" si="6"/>
        <v>9004</v>
      </c>
      <c r="D32" s="83">
        <f t="shared" si="6"/>
        <v>9037</v>
      </c>
      <c r="E32" s="83">
        <f t="shared" si="6"/>
        <v>7793</v>
      </c>
      <c r="F32" s="83">
        <f t="shared" si="6"/>
        <v>110148</v>
      </c>
      <c r="G32" s="83">
        <f t="shared" si="6"/>
        <v>95575</v>
      </c>
      <c r="H32" s="83">
        <f t="shared" si="6"/>
        <v>0</v>
      </c>
      <c r="I32" s="83">
        <f t="shared" si="6"/>
        <v>198148</v>
      </c>
      <c r="J32" s="83">
        <f t="shared" si="6"/>
        <v>184405</v>
      </c>
      <c r="K32" s="83">
        <f t="shared" si="6"/>
        <v>165484</v>
      </c>
      <c r="L32" s="83">
        <f t="shared" si="6"/>
        <v>153762</v>
      </c>
      <c r="M32" s="83">
        <f t="shared" si="6"/>
        <v>7</v>
      </c>
      <c r="N32" s="83">
        <f t="shared" si="6"/>
        <v>9</v>
      </c>
      <c r="O32" s="83">
        <f t="shared" si="6"/>
        <v>0</v>
      </c>
      <c r="P32" s="83">
        <f t="shared" si="6"/>
        <v>0</v>
      </c>
      <c r="Q32" s="83">
        <f t="shared" si="6"/>
        <v>2</v>
      </c>
      <c r="R32" s="83">
        <f t="shared" si="6"/>
        <v>0</v>
      </c>
      <c r="S32" s="83">
        <f t="shared" si="6"/>
        <v>0</v>
      </c>
      <c r="T32" s="83">
        <f t="shared" si="6"/>
        <v>0</v>
      </c>
      <c r="U32" s="83">
        <f t="shared" si="6"/>
        <v>0</v>
      </c>
      <c r="V32" s="83">
        <f t="shared" si="6"/>
        <v>0</v>
      </c>
      <c r="W32" s="83">
        <f t="shared" si="6"/>
        <v>0</v>
      </c>
    </row>
    <row r="33" spans="1:34" ht="14.25" customHeight="1">
      <c r="A33" s="24" t="s">
        <v>123</v>
      </c>
      <c r="B33" s="83">
        <f t="shared" si="4"/>
        <v>5176</v>
      </c>
      <c r="C33" s="83">
        <f t="shared" si="6"/>
        <v>4414</v>
      </c>
      <c r="D33" s="83">
        <f t="shared" si="6"/>
        <v>5176</v>
      </c>
      <c r="E33" s="83">
        <f t="shared" si="6"/>
        <v>4414</v>
      </c>
      <c r="F33" s="83">
        <f t="shared" si="6"/>
        <v>62645</v>
      </c>
      <c r="G33" s="83">
        <f t="shared" si="6"/>
        <v>54461</v>
      </c>
      <c r="H33" s="83">
        <f t="shared" si="6"/>
        <v>0</v>
      </c>
      <c r="I33" s="83">
        <f t="shared" si="6"/>
        <v>63770</v>
      </c>
      <c r="J33" s="83">
        <f t="shared" si="6"/>
        <v>58784</v>
      </c>
      <c r="K33" s="83">
        <f t="shared" si="6"/>
        <v>56788</v>
      </c>
      <c r="L33" s="83">
        <f t="shared" si="6"/>
        <v>52767</v>
      </c>
      <c r="M33" s="83">
        <f t="shared" si="6"/>
        <v>6</v>
      </c>
      <c r="N33" s="83">
        <f t="shared" si="6"/>
        <v>7</v>
      </c>
      <c r="O33" s="83">
        <f t="shared" si="6"/>
        <v>4</v>
      </c>
      <c r="P33" s="83">
        <f t="shared" si="6"/>
        <v>3</v>
      </c>
      <c r="Q33" s="83">
        <f t="shared" si="6"/>
        <v>2</v>
      </c>
      <c r="R33" s="83">
        <f t="shared" si="6"/>
        <v>2</v>
      </c>
      <c r="S33" s="83">
        <f t="shared" si="6"/>
        <v>2</v>
      </c>
      <c r="T33" s="83">
        <f t="shared" si="6"/>
        <v>2</v>
      </c>
      <c r="U33" s="83">
        <f t="shared" si="6"/>
        <v>2</v>
      </c>
      <c r="V33" s="83">
        <f t="shared" si="6"/>
        <v>1</v>
      </c>
      <c r="W33" s="83">
        <f t="shared" si="6"/>
        <v>1</v>
      </c>
    </row>
    <row r="34" spans="1:34" ht="14.25" customHeight="1">
      <c r="A34" s="24" t="s">
        <v>124</v>
      </c>
      <c r="B34" s="83">
        <f t="shared" si="4"/>
        <v>7126</v>
      </c>
      <c r="C34" s="83">
        <f t="shared" si="6"/>
        <v>5885</v>
      </c>
      <c r="D34" s="83">
        <f t="shared" si="6"/>
        <v>6893</v>
      </c>
      <c r="E34" s="83">
        <f t="shared" si="6"/>
        <v>5659</v>
      </c>
      <c r="F34" s="83">
        <f t="shared" si="6"/>
        <v>68095</v>
      </c>
      <c r="G34" s="83">
        <f t="shared" si="6"/>
        <v>52018</v>
      </c>
      <c r="H34" s="83">
        <f t="shared" si="6"/>
        <v>352</v>
      </c>
      <c r="I34" s="83">
        <f t="shared" si="6"/>
        <v>142625</v>
      </c>
      <c r="J34" s="83">
        <f t="shared" si="6"/>
        <v>139487</v>
      </c>
      <c r="K34" s="83">
        <f t="shared" si="6"/>
        <v>113162</v>
      </c>
      <c r="L34" s="83">
        <f t="shared" si="6"/>
        <v>111486</v>
      </c>
      <c r="M34" s="83">
        <f t="shared" si="6"/>
        <v>6</v>
      </c>
      <c r="N34" s="83">
        <f t="shared" si="6"/>
        <v>8</v>
      </c>
      <c r="O34" s="83">
        <f t="shared" si="6"/>
        <v>8</v>
      </c>
      <c r="P34" s="83">
        <f t="shared" si="6"/>
        <v>0</v>
      </c>
      <c r="Q34" s="83">
        <f t="shared" si="6"/>
        <v>5</v>
      </c>
      <c r="R34" s="83">
        <f t="shared" si="6"/>
        <v>0</v>
      </c>
      <c r="S34" s="83">
        <f t="shared" si="6"/>
        <v>0</v>
      </c>
      <c r="T34" s="83">
        <f t="shared" si="6"/>
        <v>3</v>
      </c>
      <c r="U34" s="83">
        <f t="shared" si="6"/>
        <v>3</v>
      </c>
      <c r="V34" s="83">
        <f t="shared" si="6"/>
        <v>1</v>
      </c>
      <c r="W34" s="83">
        <f t="shared" si="6"/>
        <v>0</v>
      </c>
    </row>
    <row r="35" spans="1:34" ht="14.25" customHeight="1">
      <c r="A35" s="24" t="s">
        <v>125</v>
      </c>
      <c r="B35" s="83">
        <f t="shared" si="4"/>
        <v>4229</v>
      </c>
      <c r="C35" s="83">
        <f t="shared" si="6"/>
        <v>3428</v>
      </c>
      <c r="D35" s="83">
        <f t="shared" si="6"/>
        <v>4229</v>
      </c>
      <c r="E35" s="83">
        <f t="shared" si="6"/>
        <v>3168</v>
      </c>
      <c r="F35" s="83">
        <f t="shared" si="6"/>
        <v>78722</v>
      </c>
      <c r="G35" s="83">
        <f t="shared" si="6"/>
        <v>46229</v>
      </c>
      <c r="H35" s="83">
        <f t="shared" si="6"/>
        <v>0</v>
      </c>
      <c r="I35" s="83">
        <f t="shared" si="6"/>
        <v>115075</v>
      </c>
      <c r="J35" s="83">
        <f t="shared" si="6"/>
        <v>47511</v>
      </c>
      <c r="K35" s="83">
        <f t="shared" si="6"/>
        <v>76262</v>
      </c>
      <c r="L35" s="83">
        <f t="shared" si="6"/>
        <v>42804</v>
      </c>
      <c r="M35" s="83">
        <f t="shared" si="6"/>
        <v>4</v>
      </c>
      <c r="N35" s="83">
        <f t="shared" si="6"/>
        <v>4</v>
      </c>
      <c r="O35" s="83">
        <f t="shared" si="6"/>
        <v>0</v>
      </c>
      <c r="P35" s="83">
        <f t="shared" si="6"/>
        <v>0</v>
      </c>
      <c r="Q35" s="83">
        <f t="shared" si="6"/>
        <v>0</v>
      </c>
      <c r="R35" s="83">
        <f t="shared" si="6"/>
        <v>0</v>
      </c>
      <c r="S35" s="83">
        <f t="shared" si="6"/>
        <v>0</v>
      </c>
      <c r="T35" s="83">
        <f t="shared" si="6"/>
        <v>0</v>
      </c>
      <c r="U35" s="83">
        <f t="shared" si="6"/>
        <v>0</v>
      </c>
      <c r="V35" s="83">
        <f t="shared" si="6"/>
        <v>0</v>
      </c>
      <c r="W35" s="83">
        <f t="shared" si="6"/>
        <v>0</v>
      </c>
    </row>
    <row r="36" spans="1:34" ht="14.25" customHeight="1">
      <c r="A36" s="24" t="s">
        <v>126</v>
      </c>
      <c r="B36" s="83">
        <f t="shared" si="4"/>
        <v>11541</v>
      </c>
      <c r="C36" s="83">
        <f t="shared" si="6"/>
        <v>9643</v>
      </c>
      <c r="D36" s="83">
        <f t="shared" si="6"/>
        <v>5277</v>
      </c>
      <c r="E36" s="83">
        <f t="shared" si="6"/>
        <v>4341</v>
      </c>
      <c r="F36" s="83">
        <f t="shared" si="6"/>
        <v>147331</v>
      </c>
      <c r="G36" s="83">
        <f t="shared" si="6"/>
        <v>129866</v>
      </c>
      <c r="H36" s="83">
        <f t="shared" si="6"/>
        <v>2034</v>
      </c>
      <c r="I36" s="83">
        <f t="shared" si="6"/>
        <v>265281</v>
      </c>
      <c r="J36" s="83">
        <f t="shared" si="6"/>
        <v>229627</v>
      </c>
      <c r="K36" s="83">
        <f t="shared" si="6"/>
        <v>239930</v>
      </c>
      <c r="L36" s="83">
        <f t="shared" si="6"/>
        <v>250453</v>
      </c>
      <c r="M36" s="83">
        <f t="shared" si="6"/>
        <v>1</v>
      </c>
      <c r="N36" s="83">
        <f t="shared" si="6"/>
        <v>3</v>
      </c>
      <c r="O36" s="83">
        <f t="shared" si="6"/>
        <v>3</v>
      </c>
      <c r="P36" s="83">
        <f t="shared" si="6"/>
        <v>3</v>
      </c>
      <c r="Q36" s="83">
        <f t="shared" si="6"/>
        <v>3</v>
      </c>
      <c r="R36" s="83">
        <f t="shared" si="6"/>
        <v>3</v>
      </c>
      <c r="S36" s="83">
        <f t="shared" si="6"/>
        <v>3</v>
      </c>
      <c r="T36" s="83">
        <f t="shared" si="6"/>
        <v>0</v>
      </c>
      <c r="U36" s="83">
        <f t="shared" si="6"/>
        <v>0</v>
      </c>
      <c r="V36" s="83">
        <f t="shared" si="6"/>
        <v>0</v>
      </c>
      <c r="W36" s="83">
        <f t="shared" si="6"/>
        <v>0</v>
      </c>
    </row>
    <row r="37" spans="1:34" ht="14.25" customHeight="1">
      <c r="A37" s="24" t="s">
        <v>127</v>
      </c>
      <c r="B37" s="83">
        <f>SUM(B83,B120)</f>
        <v>6326</v>
      </c>
      <c r="C37" s="83">
        <f t="shared" ref="C37:W45" si="7">SUM(C83,C120)</f>
        <v>5186</v>
      </c>
      <c r="D37" s="83">
        <f t="shared" si="7"/>
        <v>2290</v>
      </c>
      <c r="E37" s="83">
        <f t="shared" si="7"/>
        <v>1845</v>
      </c>
      <c r="F37" s="83">
        <f t="shared" si="7"/>
        <v>49234</v>
      </c>
      <c r="G37" s="83">
        <f t="shared" si="7"/>
        <v>40034</v>
      </c>
      <c r="H37" s="83">
        <f t="shared" si="7"/>
        <v>0</v>
      </c>
      <c r="I37" s="83">
        <f t="shared" si="7"/>
        <v>107110</v>
      </c>
      <c r="J37" s="83">
        <f t="shared" si="7"/>
        <v>77372</v>
      </c>
      <c r="K37" s="83">
        <f t="shared" si="7"/>
        <v>91744</v>
      </c>
      <c r="L37" s="83">
        <f t="shared" si="7"/>
        <v>66309</v>
      </c>
      <c r="M37" s="83">
        <f t="shared" si="7"/>
        <v>11</v>
      </c>
      <c r="N37" s="83">
        <f t="shared" si="7"/>
        <v>20</v>
      </c>
      <c r="O37" s="83">
        <f t="shared" si="7"/>
        <v>4</v>
      </c>
      <c r="P37" s="83">
        <f t="shared" si="7"/>
        <v>0</v>
      </c>
      <c r="Q37" s="83">
        <f t="shared" si="7"/>
        <v>0</v>
      </c>
      <c r="R37" s="83">
        <f t="shared" si="7"/>
        <v>0</v>
      </c>
      <c r="S37" s="83">
        <f t="shared" si="7"/>
        <v>0</v>
      </c>
      <c r="T37" s="83">
        <f t="shared" si="7"/>
        <v>1</v>
      </c>
      <c r="U37" s="83">
        <f t="shared" si="7"/>
        <v>1</v>
      </c>
      <c r="V37" s="83">
        <f t="shared" si="7"/>
        <v>1</v>
      </c>
      <c r="W37" s="83">
        <f t="shared" si="7"/>
        <v>1</v>
      </c>
    </row>
    <row r="38" spans="1:34" ht="14.25" customHeight="1">
      <c r="A38" s="24" t="s">
        <v>128</v>
      </c>
      <c r="B38" s="83">
        <f t="shared" si="4"/>
        <v>5782</v>
      </c>
      <c r="C38" s="83">
        <f t="shared" si="7"/>
        <v>4605</v>
      </c>
      <c r="D38" s="83">
        <f t="shared" si="7"/>
        <v>4854</v>
      </c>
      <c r="E38" s="83">
        <f t="shared" si="7"/>
        <v>4280</v>
      </c>
      <c r="F38" s="83">
        <f t="shared" si="7"/>
        <v>97114</v>
      </c>
      <c r="G38" s="83">
        <f t="shared" si="7"/>
        <v>78258</v>
      </c>
      <c r="H38" s="83">
        <f t="shared" si="7"/>
        <v>0</v>
      </c>
      <c r="I38" s="83">
        <f t="shared" si="7"/>
        <v>215375</v>
      </c>
      <c r="J38" s="83">
        <f t="shared" si="7"/>
        <v>190668</v>
      </c>
      <c r="K38" s="83">
        <f t="shared" si="7"/>
        <v>171084</v>
      </c>
      <c r="L38" s="83">
        <f t="shared" si="7"/>
        <v>149802</v>
      </c>
      <c r="M38" s="83">
        <f t="shared" si="7"/>
        <v>5</v>
      </c>
      <c r="N38" s="83">
        <f t="shared" si="7"/>
        <v>5</v>
      </c>
      <c r="O38" s="83">
        <f t="shared" si="7"/>
        <v>0</v>
      </c>
      <c r="P38" s="83">
        <f t="shared" si="7"/>
        <v>0</v>
      </c>
      <c r="Q38" s="83">
        <f t="shared" si="7"/>
        <v>0</v>
      </c>
      <c r="R38" s="83">
        <f t="shared" si="7"/>
        <v>0</v>
      </c>
      <c r="S38" s="83">
        <f t="shared" si="7"/>
        <v>0</v>
      </c>
      <c r="T38" s="83">
        <f t="shared" si="7"/>
        <v>0</v>
      </c>
      <c r="U38" s="83">
        <f t="shared" si="7"/>
        <v>0</v>
      </c>
      <c r="V38" s="83">
        <f t="shared" si="7"/>
        <v>0</v>
      </c>
      <c r="W38" s="83">
        <f t="shared" si="7"/>
        <v>0</v>
      </c>
    </row>
    <row r="39" spans="1:34" ht="14.25" customHeight="1">
      <c r="A39" s="24" t="s">
        <v>129</v>
      </c>
      <c r="B39" s="83">
        <f t="shared" si="4"/>
        <v>10503</v>
      </c>
      <c r="C39" s="83">
        <f t="shared" si="7"/>
        <v>7266</v>
      </c>
      <c r="D39" s="83">
        <f t="shared" si="7"/>
        <v>9658</v>
      </c>
      <c r="E39" s="83">
        <f t="shared" si="7"/>
        <v>8471</v>
      </c>
      <c r="F39" s="83">
        <f t="shared" si="7"/>
        <v>156854</v>
      </c>
      <c r="G39" s="83">
        <f t="shared" si="7"/>
        <v>119369</v>
      </c>
      <c r="H39" s="83">
        <f t="shared" si="7"/>
        <v>0</v>
      </c>
      <c r="I39" s="83">
        <f t="shared" si="7"/>
        <v>236538</v>
      </c>
      <c r="J39" s="83">
        <f t="shared" si="7"/>
        <v>183753</v>
      </c>
      <c r="K39" s="83">
        <f t="shared" si="7"/>
        <v>181934</v>
      </c>
      <c r="L39" s="83">
        <f t="shared" si="7"/>
        <v>155678</v>
      </c>
      <c r="M39" s="83">
        <f t="shared" si="7"/>
        <v>13</v>
      </c>
      <c r="N39" s="83">
        <f t="shared" si="7"/>
        <v>19</v>
      </c>
      <c r="O39" s="83">
        <f t="shared" si="7"/>
        <v>7</v>
      </c>
      <c r="P39" s="83">
        <f t="shared" si="7"/>
        <v>7</v>
      </c>
      <c r="Q39" s="83">
        <f t="shared" si="7"/>
        <v>7</v>
      </c>
      <c r="R39" s="83">
        <f t="shared" si="7"/>
        <v>7</v>
      </c>
      <c r="S39" s="83">
        <f t="shared" si="7"/>
        <v>7</v>
      </c>
      <c r="T39" s="83">
        <f t="shared" si="7"/>
        <v>0</v>
      </c>
      <c r="U39" s="83">
        <f t="shared" si="7"/>
        <v>0</v>
      </c>
      <c r="V39" s="83">
        <f t="shared" si="7"/>
        <v>0</v>
      </c>
      <c r="W39" s="83">
        <f t="shared" si="7"/>
        <v>0</v>
      </c>
    </row>
    <row r="40" spans="1:34" s="28" customFormat="1" ht="14.25" customHeight="1">
      <c r="A40" s="24" t="s">
        <v>130</v>
      </c>
      <c r="B40" s="83">
        <f t="shared" si="4"/>
        <v>9169</v>
      </c>
      <c r="C40" s="83">
        <f t="shared" si="7"/>
        <v>7815</v>
      </c>
      <c r="D40" s="83">
        <f t="shared" si="7"/>
        <v>8352</v>
      </c>
      <c r="E40" s="83">
        <f t="shared" si="7"/>
        <v>7125</v>
      </c>
      <c r="F40" s="83">
        <f t="shared" si="7"/>
        <v>98652</v>
      </c>
      <c r="G40" s="83">
        <f t="shared" si="7"/>
        <v>85585</v>
      </c>
      <c r="H40" s="83">
        <f t="shared" si="7"/>
        <v>0</v>
      </c>
      <c r="I40" s="83">
        <f t="shared" si="7"/>
        <v>226296</v>
      </c>
      <c r="J40" s="83">
        <f t="shared" si="7"/>
        <v>195301</v>
      </c>
      <c r="K40" s="83">
        <f t="shared" si="7"/>
        <v>202099</v>
      </c>
      <c r="L40" s="83">
        <f t="shared" si="7"/>
        <v>177981</v>
      </c>
      <c r="M40" s="83">
        <f t="shared" si="7"/>
        <v>3</v>
      </c>
      <c r="N40" s="83">
        <f t="shared" si="7"/>
        <v>3</v>
      </c>
      <c r="O40" s="83">
        <f t="shared" si="7"/>
        <v>0</v>
      </c>
      <c r="P40" s="83">
        <f t="shared" si="7"/>
        <v>0</v>
      </c>
      <c r="Q40" s="83">
        <f t="shared" si="7"/>
        <v>3</v>
      </c>
      <c r="R40" s="83">
        <f t="shared" si="7"/>
        <v>0</v>
      </c>
      <c r="S40" s="83">
        <f t="shared" si="7"/>
        <v>0</v>
      </c>
      <c r="T40" s="83">
        <f t="shared" si="7"/>
        <v>0</v>
      </c>
      <c r="U40" s="83">
        <f t="shared" si="7"/>
        <v>0</v>
      </c>
      <c r="V40" s="83">
        <f t="shared" si="7"/>
        <v>0</v>
      </c>
      <c r="W40" s="83">
        <f t="shared" si="7"/>
        <v>0</v>
      </c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>
        <v>0</v>
      </c>
    </row>
    <row r="41" spans="1:34" s="28" customFormat="1" ht="14.25" customHeight="1">
      <c r="A41" s="11" t="s">
        <v>102</v>
      </c>
      <c r="B41" s="83">
        <f t="shared" si="4"/>
        <v>10055</v>
      </c>
      <c r="C41" s="83">
        <f t="shared" si="7"/>
        <v>8354</v>
      </c>
      <c r="D41" s="83">
        <f t="shared" si="7"/>
        <v>10046</v>
      </c>
      <c r="E41" s="83">
        <f t="shared" si="7"/>
        <v>8350</v>
      </c>
      <c r="F41" s="83">
        <f t="shared" si="7"/>
        <v>229079</v>
      </c>
      <c r="G41" s="83">
        <f t="shared" si="7"/>
        <v>187343</v>
      </c>
      <c r="H41" s="83">
        <f t="shared" si="7"/>
        <v>0</v>
      </c>
      <c r="I41" s="83">
        <f t="shared" si="7"/>
        <v>259809</v>
      </c>
      <c r="J41" s="83">
        <f t="shared" si="7"/>
        <v>231926</v>
      </c>
      <c r="K41" s="83">
        <f t="shared" si="7"/>
        <v>215818</v>
      </c>
      <c r="L41" s="83">
        <f t="shared" si="7"/>
        <v>189978</v>
      </c>
      <c r="M41" s="83">
        <f t="shared" si="7"/>
        <v>11</v>
      </c>
      <c r="N41" s="83">
        <f t="shared" si="7"/>
        <v>11</v>
      </c>
      <c r="O41" s="83">
        <f t="shared" si="7"/>
        <v>10</v>
      </c>
      <c r="P41" s="83">
        <f t="shared" si="7"/>
        <v>11</v>
      </c>
      <c r="Q41" s="83">
        <f t="shared" si="7"/>
        <v>4</v>
      </c>
      <c r="R41" s="83">
        <f t="shared" si="7"/>
        <v>6</v>
      </c>
      <c r="S41" s="83">
        <f t="shared" si="7"/>
        <v>4</v>
      </c>
      <c r="T41" s="83">
        <f t="shared" si="7"/>
        <v>3</v>
      </c>
      <c r="U41" s="83">
        <f t="shared" si="7"/>
        <v>3</v>
      </c>
      <c r="V41" s="83">
        <f t="shared" si="7"/>
        <v>1</v>
      </c>
      <c r="W41" s="83">
        <f t="shared" si="7"/>
        <v>1</v>
      </c>
      <c r="X41" s="31"/>
    </row>
    <row r="42" spans="1:34" s="28" customFormat="1" ht="14.25" customHeight="1">
      <c r="A42" s="24" t="s">
        <v>131</v>
      </c>
      <c r="B42" s="83">
        <f t="shared" si="4"/>
        <v>4784</v>
      </c>
      <c r="C42" s="83">
        <f t="shared" si="7"/>
        <v>3866</v>
      </c>
      <c r="D42" s="83">
        <f t="shared" si="7"/>
        <v>4784</v>
      </c>
      <c r="E42" s="83">
        <f t="shared" si="7"/>
        <v>3866</v>
      </c>
      <c r="F42" s="83">
        <f t="shared" si="7"/>
        <v>115435</v>
      </c>
      <c r="G42" s="83">
        <f t="shared" si="7"/>
        <v>101842</v>
      </c>
      <c r="H42" s="83">
        <f t="shared" si="7"/>
        <v>0</v>
      </c>
      <c r="I42" s="83">
        <f t="shared" si="7"/>
        <v>163242</v>
      </c>
      <c r="J42" s="83">
        <f t="shared" si="7"/>
        <v>151332</v>
      </c>
      <c r="K42" s="83">
        <f t="shared" si="7"/>
        <v>138997</v>
      </c>
      <c r="L42" s="83">
        <f t="shared" si="7"/>
        <v>132997</v>
      </c>
      <c r="M42" s="83">
        <f t="shared" si="7"/>
        <v>2</v>
      </c>
      <c r="N42" s="83">
        <f t="shared" si="7"/>
        <v>2</v>
      </c>
      <c r="O42" s="83">
        <f t="shared" si="7"/>
        <v>0</v>
      </c>
      <c r="P42" s="83">
        <f t="shared" si="7"/>
        <v>0</v>
      </c>
      <c r="Q42" s="83">
        <f t="shared" si="7"/>
        <v>0</v>
      </c>
      <c r="R42" s="83">
        <f t="shared" si="7"/>
        <v>0</v>
      </c>
      <c r="S42" s="83">
        <f t="shared" si="7"/>
        <v>0</v>
      </c>
      <c r="T42" s="83">
        <f t="shared" si="7"/>
        <v>0</v>
      </c>
      <c r="U42" s="83">
        <f t="shared" si="7"/>
        <v>0</v>
      </c>
      <c r="V42" s="83">
        <f t="shared" si="7"/>
        <v>0</v>
      </c>
      <c r="W42" s="83">
        <f t="shared" si="7"/>
        <v>0</v>
      </c>
      <c r="X42" s="31"/>
    </row>
    <row r="43" spans="1:34" s="28" customFormat="1" ht="14.25" customHeight="1">
      <c r="A43" s="24" t="s">
        <v>132</v>
      </c>
      <c r="B43" s="83">
        <f t="shared" si="4"/>
        <v>7743</v>
      </c>
      <c r="C43" s="83">
        <f t="shared" si="7"/>
        <v>6463</v>
      </c>
      <c r="D43" s="83">
        <f t="shared" si="7"/>
        <v>7743</v>
      </c>
      <c r="E43" s="83">
        <f t="shared" si="7"/>
        <v>6463</v>
      </c>
      <c r="F43" s="83">
        <f t="shared" si="7"/>
        <v>62552</v>
      </c>
      <c r="G43" s="83">
        <f t="shared" si="7"/>
        <v>51360</v>
      </c>
      <c r="H43" s="83">
        <f t="shared" si="7"/>
        <v>0</v>
      </c>
      <c r="I43" s="83">
        <f t="shared" si="7"/>
        <v>130995</v>
      </c>
      <c r="J43" s="83">
        <f t="shared" si="7"/>
        <v>110100</v>
      </c>
      <c r="K43" s="83">
        <f t="shared" si="7"/>
        <v>109148</v>
      </c>
      <c r="L43" s="83">
        <f t="shared" si="7"/>
        <v>92970</v>
      </c>
      <c r="M43" s="83">
        <f t="shared" si="7"/>
        <v>12</v>
      </c>
      <c r="N43" s="83">
        <f t="shared" si="7"/>
        <v>12</v>
      </c>
      <c r="O43" s="83">
        <f t="shared" si="7"/>
        <v>0</v>
      </c>
      <c r="P43" s="83">
        <f t="shared" si="7"/>
        <v>3</v>
      </c>
      <c r="Q43" s="83">
        <f t="shared" si="7"/>
        <v>3</v>
      </c>
      <c r="R43" s="83">
        <f t="shared" si="7"/>
        <v>0</v>
      </c>
      <c r="S43" s="83">
        <f t="shared" si="7"/>
        <v>0</v>
      </c>
      <c r="T43" s="83">
        <f t="shared" si="7"/>
        <v>0</v>
      </c>
      <c r="U43" s="83">
        <f t="shared" si="7"/>
        <v>0</v>
      </c>
      <c r="V43" s="83">
        <f t="shared" si="7"/>
        <v>0</v>
      </c>
      <c r="W43" s="83">
        <f t="shared" si="7"/>
        <v>0</v>
      </c>
    </row>
    <row r="44" spans="1:34" ht="14.25" customHeight="1">
      <c r="A44" s="24" t="s">
        <v>133</v>
      </c>
      <c r="B44" s="83">
        <f t="shared" si="4"/>
        <v>4183</v>
      </c>
      <c r="C44" s="83">
        <f t="shared" si="7"/>
        <v>3235</v>
      </c>
      <c r="D44" s="83">
        <f t="shared" si="7"/>
        <v>3230</v>
      </c>
      <c r="E44" s="83">
        <f t="shared" si="7"/>
        <v>2653</v>
      </c>
      <c r="F44" s="83">
        <f t="shared" si="7"/>
        <v>58556</v>
      </c>
      <c r="G44" s="83">
        <f t="shared" si="7"/>
        <v>51212</v>
      </c>
      <c r="H44" s="83">
        <f t="shared" si="7"/>
        <v>112</v>
      </c>
      <c r="I44" s="83">
        <f t="shared" si="7"/>
        <v>138453</v>
      </c>
      <c r="J44" s="83">
        <f t="shared" si="7"/>
        <v>119595</v>
      </c>
      <c r="K44" s="83">
        <f t="shared" si="7"/>
        <v>13109</v>
      </c>
      <c r="L44" s="83">
        <f t="shared" si="7"/>
        <v>9673</v>
      </c>
      <c r="M44" s="83">
        <f t="shared" si="7"/>
        <v>11</v>
      </c>
      <c r="N44" s="83">
        <f t="shared" si="7"/>
        <v>11</v>
      </c>
      <c r="O44" s="83">
        <f t="shared" si="7"/>
        <v>7</v>
      </c>
      <c r="P44" s="83">
        <f t="shared" si="7"/>
        <v>3</v>
      </c>
      <c r="Q44" s="83">
        <f t="shared" si="7"/>
        <v>3</v>
      </c>
      <c r="R44" s="83">
        <f t="shared" si="7"/>
        <v>2</v>
      </c>
      <c r="S44" s="83">
        <f t="shared" si="7"/>
        <v>2</v>
      </c>
      <c r="T44" s="83">
        <f t="shared" si="7"/>
        <v>8</v>
      </c>
      <c r="U44" s="83">
        <f t="shared" si="7"/>
        <v>8</v>
      </c>
      <c r="V44" s="83">
        <f t="shared" si="7"/>
        <v>4</v>
      </c>
      <c r="W44" s="83">
        <f t="shared" si="7"/>
        <v>4</v>
      </c>
    </row>
    <row r="45" spans="1:34" ht="14.25" customHeight="1">
      <c r="A45" s="24" t="s">
        <v>134</v>
      </c>
      <c r="B45" s="83">
        <f t="shared" si="4"/>
        <v>8290</v>
      </c>
      <c r="C45" s="83">
        <f t="shared" si="7"/>
        <v>6865</v>
      </c>
      <c r="D45" s="83">
        <f t="shared" si="7"/>
        <v>6331</v>
      </c>
      <c r="E45" s="83">
        <f t="shared" si="7"/>
        <v>5241</v>
      </c>
      <c r="F45" s="83">
        <f t="shared" si="7"/>
        <v>99318</v>
      </c>
      <c r="G45" s="83">
        <f t="shared" si="7"/>
        <v>84084</v>
      </c>
      <c r="H45" s="83">
        <f t="shared" si="7"/>
        <v>0</v>
      </c>
      <c r="I45" s="83">
        <f t="shared" si="7"/>
        <v>184992</v>
      </c>
      <c r="J45" s="83">
        <f t="shared" si="7"/>
        <v>175899</v>
      </c>
      <c r="K45" s="83">
        <f t="shared" si="7"/>
        <v>153834</v>
      </c>
      <c r="L45" s="83">
        <f t="shared" si="7"/>
        <v>147540</v>
      </c>
      <c r="M45" s="83">
        <f t="shared" si="7"/>
        <v>13</v>
      </c>
      <c r="N45" s="83">
        <f t="shared" si="7"/>
        <v>22</v>
      </c>
      <c r="O45" s="83">
        <f t="shared" si="7"/>
        <v>21</v>
      </c>
      <c r="P45" s="83">
        <f t="shared" si="7"/>
        <v>15</v>
      </c>
      <c r="Q45" s="69">
        <f t="shared" si="7"/>
        <v>4</v>
      </c>
      <c r="R45" s="83">
        <f t="shared" si="7"/>
        <v>3</v>
      </c>
      <c r="S45" s="83">
        <f t="shared" si="7"/>
        <v>2</v>
      </c>
      <c r="T45" s="83">
        <f t="shared" si="7"/>
        <v>3</v>
      </c>
      <c r="U45" s="83">
        <f t="shared" si="7"/>
        <v>2</v>
      </c>
      <c r="V45" s="83">
        <f t="shared" si="7"/>
        <v>2</v>
      </c>
      <c r="W45" s="83">
        <f t="shared" si="7"/>
        <v>2</v>
      </c>
    </row>
    <row r="46" spans="1:34" ht="14.25" customHeight="1">
      <c r="A46" s="24" t="s">
        <v>135</v>
      </c>
      <c r="B46" s="83">
        <f>SUM(B92,B129)</f>
        <v>14617</v>
      </c>
      <c r="C46" s="83">
        <f t="shared" ref="C46:W49" si="8">SUM(C92,C129)</f>
        <v>11548</v>
      </c>
      <c r="D46" s="83">
        <f t="shared" si="8"/>
        <v>13692</v>
      </c>
      <c r="E46" s="83">
        <f t="shared" si="8"/>
        <v>10740</v>
      </c>
      <c r="F46" s="83">
        <f t="shared" si="8"/>
        <v>214250</v>
      </c>
      <c r="G46" s="83">
        <f t="shared" si="8"/>
        <v>183314</v>
      </c>
      <c r="H46" s="83">
        <f t="shared" si="8"/>
        <v>3613</v>
      </c>
      <c r="I46" s="83">
        <f t="shared" si="8"/>
        <v>318047</v>
      </c>
      <c r="J46" s="83">
        <f t="shared" si="8"/>
        <v>276422</v>
      </c>
      <c r="K46" s="83">
        <f t="shared" si="8"/>
        <v>292575</v>
      </c>
      <c r="L46" s="83">
        <f t="shared" si="8"/>
        <v>245711</v>
      </c>
      <c r="M46" s="83">
        <f t="shared" si="8"/>
        <v>11</v>
      </c>
      <c r="N46" s="83">
        <f t="shared" si="8"/>
        <v>11</v>
      </c>
      <c r="O46" s="83">
        <f t="shared" si="8"/>
        <v>10</v>
      </c>
      <c r="P46" s="83">
        <f t="shared" si="8"/>
        <v>8</v>
      </c>
      <c r="Q46" s="83">
        <f t="shared" si="8"/>
        <v>3</v>
      </c>
      <c r="R46" s="83">
        <f t="shared" si="8"/>
        <v>2</v>
      </c>
      <c r="S46" s="83">
        <f t="shared" si="8"/>
        <v>2</v>
      </c>
      <c r="T46" s="83">
        <f t="shared" si="8"/>
        <v>1</v>
      </c>
      <c r="U46" s="83">
        <f t="shared" si="8"/>
        <v>1</v>
      </c>
      <c r="V46" s="83">
        <f t="shared" si="8"/>
        <v>1</v>
      </c>
      <c r="W46" s="83">
        <f t="shared" si="8"/>
        <v>1</v>
      </c>
    </row>
    <row r="47" spans="1:34" ht="14.25" customHeight="1">
      <c r="A47" s="24" t="s">
        <v>136</v>
      </c>
      <c r="B47" s="83">
        <f t="shared" si="4"/>
        <v>7809</v>
      </c>
      <c r="C47" s="83">
        <f t="shared" si="8"/>
        <v>6299</v>
      </c>
      <c r="D47" s="83">
        <f t="shared" si="8"/>
        <v>4353</v>
      </c>
      <c r="E47" s="83">
        <f t="shared" si="8"/>
        <v>6236</v>
      </c>
      <c r="F47" s="83">
        <f t="shared" si="8"/>
        <v>125566</v>
      </c>
      <c r="G47" s="83">
        <f t="shared" si="8"/>
        <v>100086</v>
      </c>
      <c r="H47" s="83">
        <f t="shared" si="8"/>
        <v>5070</v>
      </c>
      <c r="I47" s="83">
        <f t="shared" si="8"/>
        <v>189085</v>
      </c>
      <c r="J47" s="83">
        <f t="shared" si="8"/>
        <v>22515</v>
      </c>
      <c r="K47" s="83">
        <f t="shared" si="8"/>
        <v>144890</v>
      </c>
      <c r="L47" s="83">
        <f t="shared" si="8"/>
        <v>17534</v>
      </c>
      <c r="M47" s="83">
        <f t="shared" si="8"/>
        <v>9</v>
      </c>
      <c r="N47" s="83">
        <f t="shared" si="8"/>
        <v>10</v>
      </c>
      <c r="O47" s="83">
        <f t="shared" si="8"/>
        <v>6</v>
      </c>
      <c r="P47" s="83">
        <f t="shared" si="8"/>
        <v>6</v>
      </c>
      <c r="Q47" s="83">
        <f t="shared" si="8"/>
        <v>6</v>
      </c>
      <c r="R47" s="83">
        <f t="shared" si="8"/>
        <v>6</v>
      </c>
      <c r="S47" s="83">
        <f t="shared" si="8"/>
        <v>6</v>
      </c>
      <c r="T47" s="83">
        <f t="shared" si="8"/>
        <v>5</v>
      </c>
      <c r="U47" s="83">
        <f t="shared" si="8"/>
        <v>5</v>
      </c>
      <c r="V47" s="83">
        <f t="shared" si="8"/>
        <v>0</v>
      </c>
      <c r="W47" s="83">
        <f t="shared" si="8"/>
        <v>0</v>
      </c>
    </row>
    <row r="48" spans="1:34" ht="14.25" customHeight="1">
      <c r="A48" s="24" t="s">
        <v>137</v>
      </c>
      <c r="B48" s="83">
        <f t="shared" si="4"/>
        <v>6688</v>
      </c>
      <c r="C48" s="83">
        <f t="shared" si="8"/>
        <v>5480</v>
      </c>
      <c r="D48" s="83">
        <f t="shared" si="8"/>
        <v>3693</v>
      </c>
      <c r="E48" s="83">
        <f t="shared" si="8"/>
        <v>2967</v>
      </c>
      <c r="F48" s="83">
        <f t="shared" si="8"/>
        <v>118697</v>
      </c>
      <c r="G48" s="83">
        <f t="shared" si="8"/>
        <v>97640</v>
      </c>
      <c r="H48" s="83">
        <f t="shared" si="8"/>
        <v>7160</v>
      </c>
      <c r="I48" s="83">
        <f t="shared" si="8"/>
        <v>200925</v>
      </c>
      <c r="J48" s="83">
        <f t="shared" si="8"/>
        <v>18991</v>
      </c>
      <c r="K48" s="83">
        <f t="shared" si="8"/>
        <v>165709</v>
      </c>
      <c r="L48" s="83">
        <f t="shared" si="8"/>
        <v>14953</v>
      </c>
      <c r="M48" s="83">
        <f t="shared" si="8"/>
        <v>9</v>
      </c>
      <c r="N48" s="83">
        <f t="shared" si="8"/>
        <v>12</v>
      </c>
      <c r="O48" s="83">
        <f t="shared" si="8"/>
        <v>6</v>
      </c>
      <c r="P48" s="83">
        <f t="shared" si="8"/>
        <v>6</v>
      </c>
      <c r="Q48" s="83">
        <f t="shared" si="8"/>
        <v>6</v>
      </c>
      <c r="R48" s="83">
        <f t="shared" si="8"/>
        <v>6</v>
      </c>
      <c r="S48" s="83">
        <f t="shared" si="8"/>
        <v>6</v>
      </c>
      <c r="T48" s="83">
        <f t="shared" si="8"/>
        <v>4</v>
      </c>
      <c r="U48" s="83">
        <f t="shared" si="8"/>
        <v>4</v>
      </c>
      <c r="V48" s="83">
        <f t="shared" si="8"/>
        <v>2</v>
      </c>
      <c r="W48" s="83">
        <f t="shared" si="8"/>
        <v>2</v>
      </c>
    </row>
    <row r="49" spans="1:24" ht="14.25" customHeight="1">
      <c r="A49" s="24" t="s">
        <v>138</v>
      </c>
      <c r="B49" s="83">
        <f t="shared" si="4"/>
        <v>2042</v>
      </c>
      <c r="C49" s="83">
        <f t="shared" si="8"/>
        <v>1687</v>
      </c>
      <c r="D49" s="83">
        <f t="shared" si="8"/>
        <v>845</v>
      </c>
      <c r="E49" s="83">
        <f t="shared" si="8"/>
        <v>676</v>
      </c>
      <c r="F49" s="83">
        <f t="shared" si="8"/>
        <v>11572</v>
      </c>
      <c r="G49" s="83">
        <f t="shared" si="8"/>
        <v>9521</v>
      </c>
      <c r="H49" s="83">
        <f t="shared" si="8"/>
        <v>340</v>
      </c>
      <c r="I49" s="83">
        <f t="shared" si="8"/>
        <v>16988</v>
      </c>
      <c r="J49" s="83">
        <f t="shared" si="8"/>
        <v>2946</v>
      </c>
      <c r="K49" s="83">
        <f t="shared" si="8"/>
        <v>12890</v>
      </c>
      <c r="L49" s="83">
        <f t="shared" si="8"/>
        <v>2385</v>
      </c>
      <c r="M49" s="83">
        <f t="shared" si="8"/>
        <v>1</v>
      </c>
      <c r="N49" s="83">
        <f t="shared" si="8"/>
        <v>1</v>
      </c>
      <c r="O49" s="83">
        <f t="shared" si="8"/>
        <v>1</v>
      </c>
      <c r="P49" s="83">
        <f t="shared" si="8"/>
        <v>1</v>
      </c>
      <c r="Q49" s="83">
        <f t="shared" si="8"/>
        <v>1</v>
      </c>
      <c r="R49" s="83">
        <f t="shared" si="8"/>
        <v>1</v>
      </c>
      <c r="S49" s="83">
        <f t="shared" si="8"/>
        <v>1</v>
      </c>
      <c r="T49" s="83">
        <f t="shared" si="8"/>
        <v>0</v>
      </c>
      <c r="U49" s="83">
        <f t="shared" si="8"/>
        <v>0</v>
      </c>
      <c r="V49" s="83">
        <f t="shared" si="8"/>
        <v>0</v>
      </c>
      <c r="W49" s="83">
        <f>SUM(W95,W132)</f>
        <v>0</v>
      </c>
    </row>
    <row r="50" spans="1:24" ht="14.25" customHeight="1">
      <c r="A50" s="24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8"/>
      <c r="N50" s="33"/>
      <c r="O50" s="33"/>
      <c r="P50" s="33"/>
      <c r="Q50" s="38"/>
      <c r="R50" s="33"/>
      <c r="S50" s="33"/>
      <c r="T50" s="33"/>
      <c r="U50" s="33"/>
      <c r="V50" s="33"/>
      <c r="W50" s="33"/>
    </row>
    <row r="51" spans="1:24" ht="25.5" customHeight="1">
      <c r="A51" s="85" t="s">
        <v>81</v>
      </c>
      <c r="B51" s="73">
        <f>SUM(B52,B58)</f>
        <v>96237</v>
      </c>
      <c r="C51" s="73">
        <f t="shared" ref="C51:W51" si="9">SUM(C52,C58)</f>
        <v>71929</v>
      </c>
      <c r="D51" s="73">
        <f t="shared" si="9"/>
        <v>87818</v>
      </c>
      <c r="E51" s="73">
        <f t="shared" si="9"/>
        <v>66336</v>
      </c>
      <c r="F51" s="73">
        <f t="shared" si="9"/>
        <v>957652</v>
      </c>
      <c r="G51" s="73">
        <f t="shared" si="9"/>
        <v>753274</v>
      </c>
      <c r="H51" s="73">
        <f t="shared" si="9"/>
        <v>0</v>
      </c>
      <c r="I51" s="73">
        <f t="shared" si="9"/>
        <v>1970693</v>
      </c>
      <c r="J51" s="73">
        <f t="shared" si="9"/>
        <v>1344125</v>
      </c>
      <c r="K51" s="73">
        <f t="shared" si="9"/>
        <v>1692933</v>
      </c>
      <c r="L51" s="73">
        <f t="shared" si="9"/>
        <v>1027577</v>
      </c>
      <c r="M51" s="73">
        <f t="shared" si="9"/>
        <v>102</v>
      </c>
      <c r="N51" s="73">
        <f t="shared" si="9"/>
        <v>102</v>
      </c>
      <c r="O51" s="73">
        <f t="shared" si="9"/>
        <v>0</v>
      </c>
      <c r="P51" s="73">
        <f t="shared" si="9"/>
        <v>0</v>
      </c>
      <c r="Q51" s="73">
        <f t="shared" si="9"/>
        <v>41</v>
      </c>
      <c r="R51" s="73">
        <f t="shared" si="9"/>
        <v>0</v>
      </c>
      <c r="S51" s="73">
        <f t="shared" si="9"/>
        <v>0</v>
      </c>
      <c r="T51" s="73">
        <f t="shared" si="9"/>
        <v>0</v>
      </c>
      <c r="U51" s="73">
        <f t="shared" si="9"/>
        <v>0</v>
      </c>
      <c r="V51" s="73">
        <f t="shared" si="9"/>
        <v>0</v>
      </c>
      <c r="W51" s="73">
        <f t="shared" si="9"/>
        <v>0</v>
      </c>
    </row>
    <row r="52" spans="1:24" ht="15.75" customHeight="1">
      <c r="A52" s="24" t="s">
        <v>139</v>
      </c>
      <c r="B52" s="83">
        <f>SUM(B53:B57)</f>
        <v>84911</v>
      </c>
      <c r="C52" s="83">
        <f t="shared" ref="C52:W52" si="10">SUM(C53:C57)</f>
        <v>62465</v>
      </c>
      <c r="D52" s="83">
        <f t="shared" si="10"/>
        <v>78497</v>
      </c>
      <c r="E52" s="83">
        <f t="shared" si="10"/>
        <v>58331</v>
      </c>
      <c r="F52" s="83">
        <f t="shared" si="10"/>
        <v>867569</v>
      </c>
      <c r="G52" s="83">
        <f t="shared" si="10"/>
        <v>665207</v>
      </c>
      <c r="H52" s="83">
        <f t="shared" si="10"/>
        <v>0</v>
      </c>
      <c r="I52" s="83">
        <f t="shared" si="10"/>
        <v>1746686</v>
      </c>
      <c r="J52" s="83">
        <f t="shared" si="10"/>
        <v>1214089</v>
      </c>
      <c r="K52" s="83">
        <f t="shared" si="10"/>
        <v>1510972</v>
      </c>
      <c r="L52" s="83">
        <f t="shared" si="10"/>
        <v>911773</v>
      </c>
      <c r="M52" s="83">
        <f t="shared" si="10"/>
        <v>101</v>
      </c>
      <c r="N52" s="83">
        <f t="shared" si="10"/>
        <v>101</v>
      </c>
      <c r="O52" s="83">
        <f t="shared" si="10"/>
        <v>0</v>
      </c>
      <c r="P52" s="83">
        <f t="shared" si="10"/>
        <v>0</v>
      </c>
      <c r="Q52" s="83">
        <f t="shared" si="10"/>
        <v>41</v>
      </c>
      <c r="R52" s="83">
        <f t="shared" si="10"/>
        <v>0</v>
      </c>
      <c r="S52" s="83">
        <f t="shared" si="10"/>
        <v>0</v>
      </c>
      <c r="T52" s="83">
        <f t="shared" si="10"/>
        <v>0</v>
      </c>
      <c r="U52" s="83">
        <f t="shared" si="10"/>
        <v>0</v>
      </c>
      <c r="V52" s="83">
        <f t="shared" si="10"/>
        <v>0</v>
      </c>
      <c r="W52" s="83">
        <f t="shared" si="10"/>
        <v>0</v>
      </c>
    </row>
    <row r="53" spans="1:24" ht="13.5" customHeight="1">
      <c r="A53" s="24" t="s">
        <v>140</v>
      </c>
      <c r="B53" s="11">
        <v>20129</v>
      </c>
      <c r="C53" s="11">
        <v>14614</v>
      </c>
      <c r="D53" s="11">
        <v>20129</v>
      </c>
      <c r="E53" s="11">
        <v>14614</v>
      </c>
      <c r="F53" s="11">
        <v>233558</v>
      </c>
      <c r="G53" s="11">
        <v>171295</v>
      </c>
      <c r="H53" s="11">
        <v>0</v>
      </c>
      <c r="I53" s="11">
        <v>391697</v>
      </c>
      <c r="J53" s="11">
        <v>276544</v>
      </c>
      <c r="K53" s="11">
        <v>482157</v>
      </c>
      <c r="L53" s="11">
        <v>196505</v>
      </c>
      <c r="M53" s="11">
        <v>18</v>
      </c>
      <c r="N53" s="11">
        <v>18</v>
      </c>
      <c r="O53" s="11">
        <v>0</v>
      </c>
      <c r="P53" s="11">
        <v>0</v>
      </c>
      <c r="Q53" s="11">
        <v>7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</row>
    <row r="54" spans="1:24" ht="15.75" customHeight="1">
      <c r="A54" s="24" t="s">
        <v>141</v>
      </c>
      <c r="B54" s="11">
        <v>21403</v>
      </c>
      <c r="C54" s="11">
        <v>15102</v>
      </c>
      <c r="D54" s="11">
        <v>18374</v>
      </c>
      <c r="E54" s="11">
        <v>13414</v>
      </c>
      <c r="F54" s="11">
        <v>237635</v>
      </c>
      <c r="G54" s="11">
        <v>175535</v>
      </c>
      <c r="H54" s="11">
        <v>0</v>
      </c>
      <c r="I54" s="11">
        <v>489455</v>
      </c>
      <c r="J54" s="11">
        <v>323938</v>
      </c>
      <c r="K54" s="11">
        <v>372132</v>
      </c>
      <c r="L54" s="11">
        <v>254970</v>
      </c>
      <c r="M54" s="11">
        <v>24</v>
      </c>
      <c r="N54" s="11">
        <v>24</v>
      </c>
      <c r="O54" s="11">
        <v>0</v>
      </c>
      <c r="P54" s="11">
        <v>0</v>
      </c>
      <c r="Q54" s="11">
        <v>8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</row>
    <row r="55" spans="1:24" ht="15" customHeight="1">
      <c r="A55" s="24" t="s">
        <v>142</v>
      </c>
      <c r="B55" s="11">
        <v>11994</v>
      </c>
      <c r="C55" s="11">
        <v>8614</v>
      </c>
      <c r="D55" s="11">
        <v>10457</v>
      </c>
      <c r="E55" s="11">
        <v>7441</v>
      </c>
      <c r="F55" s="11">
        <v>99801</v>
      </c>
      <c r="G55" s="11">
        <v>90904</v>
      </c>
      <c r="H55" s="11">
        <v>0</v>
      </c>
      <c r="I55" s="11">
        <v>215646</v>
      </c>
      <c r="J55" s="11">
        <v>148835</v>
      </c>
      <c r="K55" s="11">
        <v>163987</v>
      </c>
      <c r="L55" s="11">
        <v>105613</v>
      </c>
      <c r="M55" s="11">
        <v>18</v>
      </c>
      <c r="N55" s="11">
        <v>18</v>
      </c>
      <c r="O55" s="11">
        <v>0</v>
      </c>
      <c r="P55" s="11">
        <v>0</v>
      </c>
      <c r="Q55" s="11">
        <v>11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</row>
    <row r="56" spans="1:24">
      <c r="A56" s="24" t="s">
        <v>143</v>
      </c>
      <c r="B56" s="11">
        <v>12706</v>
      </c>
      <c r="C56" s="11">
        <v>9968</v>
      </c>
      <c r="D56" s="11">
        <v>12399</v>
      </c>
      <c r="E56" s="11">
        <v>9697</v>
      </c>
      <c r="F56" s="11">
        <v>115800</v>
      </c>
      <c r="G56" s="11">
        <v>90287</v>
      </c>
      <c r="H56" s="11">
        <v>0</v>
      </c>
      <c r="I56" s="11">
        <v>256661</v>
      </c>
      <c r="J56" s="11">
        <v>200449</v>
      </c>
      <c r="K56" s="11">
        <v>195442</v>
      </c>
      <c r="L56" s="11">
        <v>154041</v>
      </c>
      <c r="M56" s="11">
        <v>14</v>
      </c>
      <c r="N56" s="11">
        <v>14</v>
      </c>
      <c r="O56" s="11">
        <v>0</v>
      </c>
      <c r="P56" s="11">
        <v>0</v>
      </c>
      <c r="Q56" s="11">
        <v>5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4"/>
    </row>
    <row r="57" spans="1:24">
      <c r="A57" s="24" t="s">
        <v>144</v>
      </c>
      <c r="B57" s="11">
        <v>18679</v>
      </c>
      <c r="C57" s="11">
        <v>14167</v>
      </c>
      <c r="D57" s="11">
        <v>17138</v>
      </c>
      <c r="E57" s="11">
        <v>13165</v>
      </c>
      <c r="F57" s="11">
        <v>180775</v>
      </c>
      <c r="G57" s="11">
        <v>137186</v>
      </c>
      <c r="H57" s="11">
        <v>0</v>
      </c>
      <c r="I57" s="11">
        <v>393227</v>
      </c>
      <c r="J57" s="11">
        <v>264323</v>
      </c>
      <c r="K57" s="11">
        <v>297254</v>
      </c>
      <c r="L57" s="11">
        <v>200644</v>
      </c>
      <c r="M57" s="11">
        <v>27</v>
      </c>
      <c r="N57" s="11">
        <v>27</v>
      </c>
      <c r="O57" s="11">
        <v>0</v>
      </c>
      <c r="P57" s="11">
        <v>0</v>
      </c>
      <c r="Q57" s="11">
        <v>10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4"/>
    </row>
    <row r="58" spans="1:24">
      <c r="A58" s="24" t="s">
        <v>145</v>
      </c>
      <c r="B58" s="38">
        <v>11326</v>
      </c>
      <c r="C58" s="38">
        <v>9464</v>
      </c>
      <c r="D58" s="38">
        <v>9321</v>
      </c>
      <c r="E58" s="38">
        <v>8005</v>
      </c>
      <c r="F58" s="38">
        <v>90083</v>
      </c>
      <c r="G58" s="38">
        <v>88067</v>
      </c>
      <c r="H58" s="38">
        <v>0</v>
      </c>
      <c r="I58" s="38">
        <v>224007</v>
      </c>
      <c r="J58" s="38">
        <v>130036</v>
      </c>
      <c r="K58" s="38">
        <v>181961</v>
      </c>
      <c r="L58" s="38">
        <v>115804</v>
      </c>
      <c r="M58" s="38">
        <v>1</v>
      </c>
      <c r="N58" s="38">
        <v>1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14"/>
    </row>
    <row r="59" spans="1:24">
      <c r="A59" s="24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14"/>
    </row>
    <row r="60" spans="1:24" ht="28.5" customHeight="1">
      <c r="A60" s="88" t="s">
        <v>25</v>
      </c>
      <c r="B60" s="73">
        <f>SUM(B61:B95)</f>
        <v>68161</v>
      </c>
      <c r="C60" s="73">
        <f t="shared" ref="C60:W60" si="11">SUM(C61:C95)</f>
        <v>50844</v>
      </c>
      <c r="D60" s="73">
        <f t="shared" si="11"/>
        <v>49935</v>
      </c>
      <c r="E60" s="73">
        <f t="shared" si="11"/>
        <v>41151</v>
      </c>
      <c r="F60" s="73">
        <f t="shared" si="11"/>
        <v>916534</v>
      </c>
      <c r="G60" s="73">
        <f t="shared" si="11"/>
        <v>703149</v>
      </c>
      <c r="H60" s="73">
        <f t="shared" si="11"/>
        <v>9991</v>
      </c>
      <c r="I60" s="73">
        <f t="shared" si="11"/>
        <v>1736127</v>
      </c>
      <c r="J60" s="73">
        <f t="shared" si="11"/>
        <v>1087050</v>
      </c>
      <c r="K60" s="73">
        <f t="shared" si="11"/>
        <v>1143571</v>
      </c>
      <c r="L60" s="73">
        <f t="shared" si="11"/>
        <v>782747</v>
      </c>
      <c r="M60" s="73">
        <f t="shared" si="11"/>
        <v>60</v>
      </c>
      <c r="N60" s="73">
        <f t="shared" si="11"/>
        <v>70</v>
      </c>
      <c r="O60" s="73">
        <f t="shared" si="11"/>
        <v>40</v>
      </c>
      <c r="P60" s="73">
        <f t="shared" si="11"/>
        <v>35</v>
      </c>
      <c r="Q60" s="73">
        <f t="shared" si="11"/>
        <v>21</v>
      </c>
      <c r="R60" s="73">
        <f t="shared" si="11"/>
        <v>14</v>
      </c>
      <c r="S60" s="73">
        <f t="shared" si="11"/>
        <v>13</v>
      </c>
      <c r="T60" s="73">
        <f t="shared" si="11"/>
        <v>12</v>
      </c>
      <c r="U60" s="73">
        <f t="shared" si="11"/>
        <v>9</v>
      </c>
      <c r="V60" s="73">
        <f t="shared" si="11"/>
        <v>3</v>
      </c>
      <c r="W60" s="73">
        <f t="shared" si="11"/>
        <v>3</v>
      </c>
      <c r="X60" s="14"/>
    </row>
    <row r="61" spans="1:24">
      <c r="A61" s="24" t="s">
        <v>104</v>
      </c>
      <c r="B61" s="40">
        <v>1562</v>
      </c>
      <c r="C61" s="11">
        <v>1068</v>
      </c>
      <c r="D61" s="11">
        <v>1452</v>
      </c>
      <c r="E61" s="11">
        <v>908</v>
      </c>
      <c r="F61" s="11">
        <v>32493</v>
      </c>
      <c r="G61" s="11">
        <v>19412</v>
      </c>
      <c r="H61" s="11">
        <v>0</v>
      </c>
      <c r="I61" s="11">
        <v>74191</v>
      </c>
      <c r="J61" s="11">
        <v>57475</v>
      </c>
      <c r="K61" s="11">
        <v>43663</v>
      </c>
      <c r="L61" s="11">
        <v>27933</v>
      </c>
      <c r="M61" s="40">
        <v>3</v>
      </c>
      <c r="N61" s="11">
        <v>4</v>
      </c>
      <c r="O61" s="11">
        <v>3</v>
      </c>
      <c r="P61" s="11">
        <v>3</v>
      </c>
      <c r="Q61" s="40">
        <v>4</v>
      </c>
      <c r="R61" s="11">
        <v>1</v>
      </c>
      <c r="S61" s="176">
        <v>1</v>
      </c>
      <c r="T61" s="11">
        <v>2</v>
      </c>
      <c r="U61" s="11">
        <v>0</v>
      </c>
      <c r="V61" s="11">
        <v>0</v>
      </c>
      <c r="W61" s="11">
        <v>0</v>
      </c>
      <c r="X61" s="14"/>
    </row>
    <row r="62" spans="1:24">
      <c r="A62" s="24" t="s">
        <v>105</v>
      </c>
      <c r="B62" s="38">
        <v>1096</v>
      </c>
      <c r="C62" s="33">
        <v>835</v>
      </c>
      <c r="D62" s="33">
        <v>642</v>
      </c>
      <c r="E62" s="33">
        <v>426</v>
      </c>
      <c r="F62" s="33">
        <v>13732</v>
      </c>
      <c r="G62" s="33">
        <v>9321</v>
      </c>
      <c r="H62" s="33">
        <v>0</v>
      </c>
      <c r="I62" s="33">
        <v>24337</v>
      </c>
      <c r="J62" s="33">
        <v>5474</v>
      </c>
      <c r="K62" s="33">
        <v>20238</v>
      </c>
      <c r="L62" s="33">
        <v>4426</v>
      </c>
      <c r="M62" s="38">
        <v>1</v>
      </c>
      <c r="N62" s="33">
        <v>1</v>
      </c>
      <c r="O62" s="33">
        <v>0</v>
      </c>
      <c r="P62" s="33">
        <v>0</v>
      </c>
      <c r="Q62" s="38">
        <v>0</v>
      </c>
      <c r="R62" s="33">
        <v>0</v>
      </c>
      <c r="S62" s="50">
        <v>0</v>
      </c>
      <c r="T62" s="33">
        <v>0</v>
      </c>
      <c r="U62" s="33">
        <v>0</v>
      </c>
      <c r="V62" s="33">
        <v>0</v>
      </c>
      <c r="W62" s="33">
        <v>0</v>
      </c>
      <c r="X62" s="14"/>
    </row>
    <row r="63" spans="1:24">
      <c r="A63" s="24" t="s">
        <v>107</v>
      </c>
      <c r="B63" s="39">
        <v>1478</v>
      </c>
      <c r="C63" s="39">
        <v>1105</v>
      </c>
      <c r="D63" s="39">
        <v>1454</v>
      </c>
      <c r="E63" s="39">
        <v>1081</v>
      </c>
      <c r="F63" s="39">
        <v>9344</v>
      </c>
      <c r="G63" s="39">
        <v>7179</v>
      </c>
      <c r="H63" s="39">
        <v>0</v>
      </c>
      <c r="I63" s="39">
        <v>17432</v>
      </c>
      <c r="J63" s="39">
        <v>4415</v>
      </c>
      <c r="K63" s="39">
        <v>13830</v>
      </c>
      <c r="L63" s="39">
        <v>5990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14"/>
    </row>
    <row r="64" spans="1:24">
      <c r="A64" s="24" t="s">
        <v>108</v>
      </c>
      <c r="B64" s="40">
        <v>4302</v>
      </c>
      <c r="C64" s="11">
        <v>2813</v>
      </c>
      <c r="D64" s="11">
        <v>620</v>
      </c>
      <c r="E64" s="11">
        <v>558</v>
      </c>
      <c r="F64" s="11">
        <v>52061</v>
      </c>
      <c r="G64" s="11">
        <v>62807</v>
      </c>
      <c r="H64" s="11">
        <v>0</v>
      </c>
      <c r="I64" s="11">
        <v>237198</v>
      </c>
      <c r="J64" s="11">
        <v>29865</v>
      </c>
      <c r="K64" s="11">
        <v>85305</v>
      </c>
      <c r="L64" s="11">
        <v>26475</v>
      </c>
      <c r="M64" s="40">
        <v>3</v>
      </c>
      <c r="N64" s="11">
        <v>3</v>
      </c>
      <c r="O64" s="11">
        <v>3</v>
      </c>
      <c r="P64" s="11">
        <v>3</v>
      </c>
      <c r="Q64" s="40">
        <v>0</v>
      </c>
      <c r="R64" s="11">
        <v>0</v>
      </c>
      <c r="S64" s="176">
        <v>0</v>
      </c>
      <c r="T64" s="11">
        <v>0</v>
      </c>
      <c r="U64" s="11">
        <v>0</v>
      </c>
      <c r="V64" s="11">
        <v>0</v>
      </c>
      <c r="W64" s="11">
        <v>0</v>
      </c>
      <c r="X64" s="14"/>
    </row>
    <row r="65" spans="1:25">
      <c r="A65" s="24" t="s">
        <v>109</v>
      </c>
      <c r="B65" s="158">
        <v>674</v>
      </c>
      <c r="C65" s="165">
        <v>629</v>
      </c>
      <c r="D65" s="165">
        <v>505</v>
      </c>
      <c r="E65" s="165">
        <v>475</v>
      </c>
      <c r="F65" s="165">
        <v>11633</v>
      </c>
      <c r="G65" s="165">
        <v>11318</v>
      </c>
      <c r="H65" s="165">
        <v>0</v>
      </c>
      <c r="I65" s="165">
        <v>11177</v>
      </c>
      <c r="J65" s="165">
        <v>9050</v>
      </c>
      <c r="K65" s="165">
        <v>8269</v>
      </c>
      <c r="L65" s="165">
        <v>7658</v>
      </c>
      <c r="M65" s="158">
        <v>0</v>
      </c>
      <c r="N65" s="165">
        <v>0</v>
      </c>
      <c r="O65" s="165">
        <v>0</v>
      </c>
      <c r="P65" s="165">
        <v>0</v>
      </c>
      <c r="Q65" s="158">
        <v>0</v>
      </c>
      <c r="R65" s="165">
        <v>0</v>
      </c>
      <c r="S65" s="169">
        <v>0</v>
      </c>
      <c r="T65" s="165">
        <v>0</v>
      </c>
      <c r="U65" s="165">
        <v>0</v>
      </c>
      <c r="V65" s="165">
        <v>0</v>
      </c>
      <c r="W65" s="165">
        <v>0</v>
      </c>
      <c r="X65" s="14"/>
    </row>
    <row r="66" spans="1:25">
      <c r="A66" s="24" t="s">
        <v>110</v>
      </c>
      <c r="B66" s="158">
        <v>1719</v>
      </c>
      <c r="C66" s="165">
        <v>1253</v>
      </c>
      <c r="D66" s="165">
        <v>988</v>
      </c>
      <c r="E66" s="165">
        <v>772</v>
      </c>
      <c r="F66" s="165">
        <v>14714</v>
      </c>
      <c r="G66" s="165">
        <v>10219</v>
      </c>
      <c r="H66" s="165">
        <v>0</v>
      </c>
      <c r="I66" s="165">
        <v>36895</v>
      </c>
      <c r="J66" s="165">
        <v>26945</v>
      </c>
      <c r="K66" s="165">
        <v>26827</v>
      </c>
      <c r="L66" s="165">
        <v>19825</v>
      </c>
      <c r="M66" s="158">
        <v>3</v>
      </c>
      <c r="N66" s="165">
        <v>3</v>
      </c>
      <c r="O66" s="165">
        <v>0</v>
      </c>
      <c r="P66" s="165">
        <v>0</v>
      </c>
      <c r="Q66" s="158">
        <v>0</v>
      </c>
      <c r="R66" s="165">
        <v>0</v>
      </c>
      <c r="S66" s="169">
        <v>0</v>
      </c>
      <c r="T66" s="165">
        <v>0</v>
      </c>
      <c r="U66" s="165">
        <v>0</v>
      </c>
      <c r="V66" s="165">
        <v>0</v>
      </c>
      <c r="W66" s="165">
        <v>0</v>
      </c>
      <c r="X66" s="14"/>
      <c r="Y66" s="13"/>
    </row>
    <row r="67" spans="1:25">
      <c r="A67" s="24" t="s">
        <v>111</v>
      </c>
      <c r="B67" s="158">
        <v>2063</v>
      </c>
      <c r="C67" s="165">
        <v>1793</v>
      </c>
      <c r="D67" s="165">
        <v>1250</v>
      </c>
      <c r="E67" s="165">
        <v>1095</v>
      </c>
      <c r="F67" s="165">
        <v>11940</v>
      </c>
      <c r="G67" s="165">
        <v>10793</v>
      </c>
      <c r="H67" s="165">
        <v>0</v>
      </c>
      <c r="I67" s="165">
        <v>24932</v>
      </c>
      <c r="J67" s="165">
        <v>23052</v>
      </c>
      <c r="K67" s="165">
        <v>22632</v>
      </c>
      <c r="L67" s="165">
        <v>21514</v>
      </c>
      <c r="M67" s="158">
        <v>3</v>
      </c>
      <c r="N67" s="165">
        <v>3</v>
      </c>
      <c r="O67" s="165">
        <v>0</v>
      </c>
      <c r="P67" s="165">
        <v>0</v>
      </c>
      <c r="Q67" s="158">
        <v>0</v>
      </c>
      <c r="R67" s="165">
        <v>0</v>
      </c>
      <c r="S67" s="169">
        <v>0</v>
      </c>
      <c r="T67" s="165">
        <v>0</v>
      </c>
      <c r="U67" s="165">
        <v>0</v>
      </c>
      <c r="V67" s="165">
        <v>0</v>
      </c>
      <c r="W67" s="165">
        <v>0</v>
      </c>
      <c r="X67" s="14"/>
      <c r="Y67" s="13"/>
    </row>
    <row r="68" spans="1:25">
      <c r="A68" s="24" t="s">
        <v>112</v>
      </c>
      <c r="B68" s="158">
        <v>1473</v>
      </c>
      <c r="C68" s="165">
        <v>1085</v>
      </c>
      <c r="D68" s="165">
        <v>682</v>
      </c>
      <c r="E68" s="165">
        <v>519</v>
      </c>
      <c r="F68" s="158">
        <v>9241</v>
      </c>
      <c r="G68" s="165">
        <v>6999</v>
      </c>
      <c r="H68" s="165">
        <v>0</v>
      </c>
      <c r="I68" s="165">
        <v>19284</v>
      </c>
      <c r="J68" s="165">
        <v>16096</v>
      </c>
      <c r="K68" s="165">
        <v>13324</v>
      </c>
      <c r="L68" s="165">
        <v>10964</v>
      </c>
      <c r="M68" s="158">
        <v>3</v>
      </c>
      <c r="N68" s="158">
        <v>0</v>
      </c>
      <c r="O68" s="165">
        <v>0</v>
      </c>
      <c r="P68" s="165">
        <v>0</v>
      </c>
      <c r="Q68" s="158">
        <v>0</v>
      </c>
      <c r="R68" s="165">
        <v>0</v>
      </c>
      <c r="S68" s="169">
        <v>0</v>
      </c>
      <c r="T68" s="165">
        <v>0</v>
      </c>
      <c r="U68" s="165">
        <v>0</v>
      </c>
      <c r="V68" s="165">
        <v>0</v>
      </c>
      <c r="W68" s="165">
        <v>0</v>
      </c>
      <c r="X68" s="14"/>
    </row>
    <row r="69" spans="1:25">
      <c r="A69" s="24" t="s">
        <v>113</v>
      </c>
      <c r="B69" s="40">
        <v>709</v>
      </c>
      <c r="C69" s="11">
        <v>453</v>
      </c>
      <c r="D69" s="11">
        <v>471</v>
      </c>
      <c r="E69" s="11">
        <v>341</v>
      </c>
      <c r="F69" s="11">
        <v>4294</v>
      </c>
      <c r="G69" s="11">
        <v>2962</v>
      </c>
      <c r="H69" s="11">
        <v>0</v>
      </c>
      <c r="I69" s="11">
        <v>9677</v>
      </c>
      <c r="J69" s="11">
        <v>8473</v>
      </c>
      <c r="K69" s="11">
        <v>8459</v>
      </c>
      <c r="L69" s="11">
        <v>7459</v>
      </c>
      <c r="M69" s="40">
        <v>2</v>
      </c>
      <c r="N69" s="40">
        <v>1</v>
      </c>
      <c r="O69" s="11">
        <v>1</v>
      </c>
      <c r="P69" s="11">
        <v>0</v>
      </c>
      <c r="Q69" s="40">
        <v>0</v>
      </c>
      <c r="R69" s="11">
        <v>0</v>
      </c>
      <c r="S69" s="176">
        <v>0</v>
      </c>
      <c r="T69" s="11">
        <v>0</v>
      </c>
      <c r="U69" s="11">
        <v>0</v>
      </c>
      <c r="V69" s="11">
        <v>0</v>
      </c>
      <c r="W69" s="11">
        <v>0</v>
      </c>
      <c r="X69" s="14"/>
    </row>
    <row r="70" spans="1:25">
      <c r="A70" s="24" t="s">
        <v>114</v>
      </c>
      <c r="B70" s="39">
        <v>852</v>
      </c>
      <c r="C70" s="39">
        <v>584</v>
      </c>
      <c r="D70" s="39">
        <v>704</v>
      </c>
      <c r="E70" s="39">
        <v>521</v>
      </c>
      <c r="F70" s="39">
        <v>5968</v>
      </c>
      <c r="G70" s="39">
        <v>3709</v>
      </c>
      <c r="H70" s="39">
        <v>0</v>
      </c>
      <c r="I70" s="39">
        <v>14823</v>
      </c>
      <c r="J70" s="39">
        <v>9489</v>
      </c>
      <c r="K70" s="39">
        <v>12042</v>
      </c>
      <c r="L70" s="39">
        <v>7673</v>
      </c>
      <c r="M70" s="39">
        <v>1</v>
      </c>
      <c r="N70" s="39">
        <v>1</v>
      </c>
      <c r="O70" s="39">
        <v>1</v>
      </c>
      <c r="P70" s="39">
        <v>1</v>
      </c>
      <c r="Q70" s="39">
        <v>1</v>
      </c>
      <c r="R70" s="39">
        <v>1</v>
      </c>
      <c r="S70" s="39">
        <v>1</v>
      </c>
      <c r="T70" s="39">
        <v>1</v>
      </c>
      <c r="U70" s="39">
        <v>1</v>
      </c>
      <c r="V70" s="39">
        <v>1</v>
      </c>
      <c r="W70" s="39">
        <v>1</v>
      </c>
      <c r="X70" s="14"/>
    </row>
    <row r="71" spans="1:25">
      <c r="A71" s="24" t="s">
        <v>115</v>
      </c>
      <c r="B71" s="39">
        <v>1967</v>
      </c>
      <c r="C71" s="39">
        <v>1309</v>
      </c>
      <c r="D71" s="39">
        <v>1191</v>
      </c>
      <c r="E71" s="39">
        <v>688</v>
      </c>
      <c r="F71" s="39">
        <v>20225</v>
      </c>
      <c r="G71" s="39">
        <v>12393</v>
      </c>
      <c r="H71" s="39">
        <v>0</v>
      </c>
      <c r="I71" s="39">
        <v>38373</v>
      </c>
      <c r="J71" s="39">
        <v>28441</v>
      </c>
      <c r="K71" s="39">
        <v>24609</v>
      </c>
      <c r="L71" s="39">
        <v>17988</v>
      </c>
      <c r="M71" s="39">
        <v>3</v>
      </c>
      <c r="N71" s="39">
        <v>11</v>
      </c>
      <c r="O71" s="39">
        <v>9</v>
      </c>
      <c r="P71" s="39">
        <v>9</v>
      </c>
      <c r="Q71" s="39">
        <v>0</v>
      </c>
      <c r="R71" s="39">
        <v>0</v>
      </c>
      <c r="S71" s="39">
        <v>0</v>
      </c>
      <c r="T71" s="39">
        <v>1</v>
      </c>
      <c r="U71" s="39">
        <v>0</v>
      </c>
      <c r="V71" s="39">
        <v>0</v>
      </c>
      <c r="W71" s="39">
        <v>0</v>
      </c>
      <c r="X71" s="14"/>
    </row>
    <row r="72" spans="1:25">
      <c r="A72" s="24" t="s">
        <v>116</v>
      </c>
      <c r="B72" s="158">
        <v>0</v>
      </c>
      <c r="C72" s="165">
        <v>0</v>
      </c>
      <c r="D72" s="165">
        <v>0</v>
      </c>
      <c r="E72" s="165">
        <v>0</v>
      </c>
      <c r="F72" s="165"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58">
        <v>0</v>
      </c>
      <c r="N72" s="165">
        <v>0</v>
      </c>
      <c r="O72" s="165">
        <v>0</v>
      </c>
      <c r="P72" s="165">
        <v>0</v>
      </c>
      <c r="Q72" s="158">
        <v>0</v>
      </c>
      <c r="R72" s="165">
        <v>0</v>
      </c>
      <c r="S72" s="169">
        <v>0</v>
      </c>
      <c r="T72" s="165">
        <v>0</v>
      </c>
      <c r="U72" s="165">
        <v>0</v>
      </c>
      <c r="V72" s="165">
        <v>0</v>
      </c>
      <c r="W72" s="165">
        <v>0</v>
      </c>
      <c r="X72" s="14"/>
    </row>
    <row r="73" spans="1:25">
      <c r="A73" s="24" t="s">
        <v>117</v>
      </c>
      <c r="B73" s="39">
        <v>2712</v>
      </c>
      <c r="C73" s="39">
        <v>2226</v>
      </c>
      <c r="D73" s="39">
        <v>2348</v>
      </c>
      <c r="E73" s="39">
        <v>1848</v>
      </c>
      <c r="F73" s="39">
        <v>22123</v>
      </c>
      <c r="G73" s="39">
        <v>14397</v>
      </c>
      <c r="H73" s="39">
        <v>0</v>
      </c>
      <c r="I73" s="39">
        <v>49863</v>
      </c>
      <c r="J73" s="39">
        <v>29464</v>
      </c>
      <c r="K73" s="39">
        <v>40110</v>
      </c>
      <c r="L73" s="39">
        <v>25326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14"/>
    </row>
    <row r="74" spans="1:25">
      <c r="A74" s="24" t="s">
        <v>118</v>
      </c>
      <c r="B74" s="39">
        <v>2066</v>
      </c>
      <c r="C74" s="39">
        <v>1505</v>
      </c>
      <c r="D74" s="39">
        <v>1476</v>
      </c>
      <c r="E74" s="39">
        <v>1237</v>
      </c>
      <c r="F74" s="39">
        <v>37281</v>
      </c>
      <c r="G74" s="39">
        <v>25570</v>
      </c>
      <c r="H74" s="39">
        <v>0</v>
      </c>
      <c r="I74" s="39">
        <v>45121</v>
      </c>
      <c r="J74" s="39">
        <v>29176</v>
      </c>
      <c r="K74" s="39">
        <v>32482</v>
      </c>
      <c r="L74" s="39">
        <v>22500</v>
      </c>
      <c r="M74" s="39">
        <v>1</v>
      </c>
      <c r="N74" s="39">
        <v>1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14"/>
    </row>
    <row r="75" spans="1:25">
      <c r="A75" s="24" t="s">
        <v>119</v>
      </c>
      <c r="B75" s="39">
        <v>2745</v>
      </c>
      <c r="C75" s="39">
        <v>2046</v>
      </c>
      <c r="D75" s="39">
        <v>1832</v>
      </c>
      <c r="E75" s="39">
        <v>1425</v>
      </c>
      <c r="F75" s="39">
        <v>20929</v>
      </c>
      <c r="G75" s="39">
        <v>15546</v>
      </c>
      <c r="H75" s="39">
        <v>0</v>
      </c>
      <c r="I75" s="39">
        <v>87719</v>
      </c>
      <c r="J75" s="39">
        <v>72152</v>
      </c>
      <c r="K75" s="39">
        <v>62795</v>
      </c>
      <c r="L75" s="39">
        <v>52644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39">
        <v>0</v>
      </c>
      <c r="X75" s="14"/>
    </row>
    <row r="76" spans="1:25">
      <c r="A76" s="24" t="s">
        <v>120</v>
      </c>
      <c r="B76" s="39">
        <v>1209</v>
      </c>
      <c r="C76" s="39">
        <v>865</v>
      </c>
      <c r="D76" s="39">
        <v>916</v>
      </c>
      <c r="E76" s="39">
        <v>701</v>
      </c>
      <c r="F76" s="39">
        <v>7977</v>
      </c>
      <c r="G76" s="39">
        <v>7130</v>
      </c>
      <c r="H76" s="39">
        <v>0</v>
      </c>
      <c r="I76" s="39">
        <v>7763</v>
      </c>
      <c r="J76" s="39">
        <v>1590</v>
      </c>
      <c r="K76" s="39">
        <v>6880</v>
      </c>
      <c r="L76" s="39">
        <v>1355</v>
      </c>
      <c r="M76" s="39">
        <v>1</v>
      </c>
      <c r="N76" s="39">
        <v>1</v>
      </c>
      <c r="O76" s="39">
        <v>1</v>
      </c>
      <c r="P76" s="39">
        <v>1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14"/>
    </row>
    <row r="77" spans="1:25">
      <c r="A77" s="24" t="s">
        <v>121</v>
      </c>
      <c r="B77" s="158">
        <v>1982</v>
      </c>
      <c r="C77" s="165">
        <v>1489</v>
      </c>
      <c r="D77" s="165">
        <v>1982</v>
      </c>
      <c r="E77" s="165">
        <v>1489</v>
      </c>
      <c r="F77" s="165">
        <v>23015</v>
      </c>
      <c r="G77" s="165">
        <v>18441</v>
      </c>
      <c r="H77" s="165">
        <v>0</v>
      </c>
      <c r="I77" s="165">
        <v>42827</v>
      </c>
      <c r="J77" s="165">
        <v>36631</v>
      </c>
      <c r="K77" s="165">
        <v>38900</v>
      </c>
      <c r="L77" s="165">
        <v>35200</v>
      </c>
      <c r="M77" s="158">
        <v>2</v>
      </c>
      <c r="N77" s="165">
        <v>3</v>
      </c>
      <c r="O77" s="165">
        <v>0</v>
      </c>
      <c r="P77" s="165">
        <v>0</v>
      </c>
      <c r="Q77" s="158">
        <v>0</v>
      </c>
      <c r="R77" s="165">
        <v>0</v>
      </c>
      <c r="S77" s="169">
        <v>0</v>
      </c>
      <c r="T77" s="165">
        <v>0</v>
      </c>
      <c r="U77" s="165">
        <v>0</v>
      </c>
      <c r="V77" s="165">
        <v>0</v>
      </c>
      <c r="W77" s="165">
        <v>0</v>
      </c>
      <c r="X77" s="14"/>
    </row>
    <row r="78" spans="1:25">
      <c r="A78" s="24" t="s">
        <v>122</v>
      </c>
      <c r="B78" s="158">
        <v>1927</v>
      </c>
      <c r="C78" s="165">
        <v>1458</v>
      </c>
      <c r="D78" s="165">
        <v>1786</v>
      </c>
      <c r="E78" s="165">
        <v>1420</v>
      </c>
      <c r="F78" s="165">
        <v>14984</v>
      </c>
      <c r="G78" s="165">
        <v>11292</v>
      </c>
      <c r="H78" s="165">
        <v>0</v>
      </c>
      <c r="I78" s="165">
        <v>27964</v>
      </c>
      <c r="J78" s="165">
        <v>27613</v>
      </c>
      <c r="K78" s="165">
        <v>21120</v>
      </c>
      <c r="L78" s="165">
        <v>21043</v>
      </c>
      <c r="M78" s="158">
        <v>2</v>
      </c>
      <c r="N78" s="165">
        <v>2</v>
      </c>
      <c r="O78" s="165">
        <v>0</v>
      </c>
      <c r="P78" s="165">
        <v>0</v>
      </c>
      <c r="Q78" s="158">
        <v>1</v>
      </c>
      <c r="R78" s="165">
        <v>0</v>
      </c>
      <c r="S78" s="169">
        <v>0</v>
      </c>
      <c r="T78" s="165">
        <v>0</v>
      </c>
      <c r="U78" s="165">
        <v>0</v>
      </c>
      <c r="V78" s="165">
        <v>0</v>
      </c>
      <c r="W78" s="165">
        <v>0</v>
      </c>
      <c r="X78" s="14"/>
    </row>
    <row r="79" spans="1:25" s="53" customFormat="1">
      <c r="A79" s="68" t="s">
        <v>123</v>
      </c>
      <c r="B79" s="40">
        <v>1481</v>
      </c>
      <c r="C79" s="11">
        <v>1111</v>
      </c>
      <c r="D79" s="11">
        <v>1481</v>
      </c>
      <c r="E79" s="11">
        <v>1111</v>
      </c>
      <c r="F79" s="11">
        <v>23264</v>
      </c>
      <c r="G79" s="11">
        <v>19678</v>
      </c>
      <c r="H79" s="11">
        <v>0</v>
      </c>
      <c r="I79" s="11">
        <v>21824</v>
      </c>
      <c r="J79" s="11">
        <v>20221</v>
      </c>
      <c r="K79" s="11">
        <v>18480</v>
      </c>
      <c r="L79" s="11">
        <v>16791</v>
      </c>
      <c r="M79" s="40">
        <v>0</v>
      </c>
      <c r="N79" s="11">
        <v>0</v>
      </c>
      <c r="O79" s="11">
        <v>0</v>
      </c>
      <c r="P79" s="11">
        <v>0</v>
      </c>
      <c r="Q79" s="40">
        <v>0</v>
      </c>
      <c r="R79" s="11">
        <v>0</v>
      </c>
      <c r="S79" s="176">
        <v>0</v>
      </c>
      <c r="T79" s="11">
        <v>0</v>
      </c>
      <c r="U79" s="11">
        <v>0</v>
      </c>
      <c r="V79" s="11">
        <v>0</v>
      </c>
      <c r="W79" s="11">
        <v>0</v>
      </c>
      <c r="X79" s="139"/>
    </row>
    <row r="80" spans="1:25">
      <c r="A80" s="24" t="s">
        <v>124</v>
      </c>
      <c r="B80" s="158">
        <v>1673</v>
      </c>
      <c r="C80" s="165">
        <v>1034</v>
      </c>
      <c r="D80" s="165">
        <v>1580</v>
      </c>
      <c r="E80" s="165">
        <v>947</v>
      </c>
      <c r="F80" s="165">
        <v>19632</v>
      </c>
      <c r="G80" s="165">
        <v>9355</v>
      </c>
      <c r="H80" s="165">
        <v>0</v>
      </c>
      <c r="I80" s="165">
        <v>39884</v>
      </c>
      <c r="J80" s="165">
        <v>39648</v>
      </c>
      <c r="K80" s="165">
        <v>22297</v>
      </c>
      <c r="L80" s="165">
        <v>22138</v>
      </c>
      <c r="M80" s="158">
        <v>1</v>
      </c>
      <c r="N80" s="165">
        <v>1</v>
      </c>
      <c r="O80" s="165">
        <v>1</v>
      </c>
      <c r="P80" s="165">
        <v>0</v>
      </c>
      <c r="Q80" s="158">
        <v>1</v>
      </c>
      <c r="R80" s="165">
        <v>0</v>
      </c>
      <c r="S80" s="169">
        <v>0</v>
      </c>
      <c r="T80" s="165">
        <v>0</v>
      </c>
      <c r="U80" s="165">
        <v>0</v>
      </c>
      <c r="V80" s="165">
        <v>0</v>
      </c>
      <c r="W80" s="165">
        <v>0</v>
      </c>
      <c r="X80" s="14"/>
    </row>
    <row r="81" spans="1:35">
      <c r="A81" s="24" t="s">
        <v>125</v>
      </c>
      <c r="B81" s="39">
        <v>1310</v>
      </c>
      <c r="C81" s="39">
        <v>1018</v>
      </c>
      <c r="D81" s="39">
        <v>1310</v>
      </c>
      <c r="E81" s="39">
        <v>1008</v>
      </c>
      <c r="F81" s="39">
        <v>29857</v>
      </c>
      <c r="G81" s="39">
        <v>5135</v>
      </c>
      <c r="H81" s="39">
        <v>0</v>
      </c>
      <c r="I81" s="39">
        <v>38621</v>
      </c>
      <c r="J81" s="39">
        <v>6171</v>
      </c>
      <c r="K81" s="39">
        <v>6800</v>
      </c>
      <c r="L81" s="39">
        <v>4312</v>
      </c>
      <c r="M81" s="39">
        <v>1</v>
      </c>
      <c r="N81" s="39">
        <v>1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14"/>
    </row>
    <row r="82" spans="1:35">
      <c r="A82" s="24" t="s">
        <v>126</v>
      </c>
      <c r="B82" s="40">
        <v>3227</v>
      </c>
      <c r="C82" s="11">
        <v>2317</v>
      </c>
      <c r="D82" s="11">
        <v>1766</v>
      </c>
      <c r="E82" s="11">
        <v>1243</v>
      </c>
      <c r="F82" s="11">
        <v>48326</v>
      </c>
      <c r="G82" s="11">
        <v>39075</v>
      </c>
      <c r="H82" s="11">
        <v>2034</v>
      </c>
      <c r="I82" s="11">
        <v>80730</v>
      </c>
      <c r="J82" s="11">
        <v>64942</v>
      </c>
      <c r="K82" s="11">
        <v>72186</v>
      </c>
      <c r="L82" s="11">
        <v>59153</v>
      </c>
      <c r="M82" s="40">
        <v>1</v>
      </c>
      <c r="N82" s="11">
        <v>3</v>
      </c>
      <c r="O82" s="11">
        <v>3</v>
      </c>
      <c r="P82" s="11">
        <v>3</v>
      </c>
      <c r="Q82" s="40">
        <v>3</v>
      </c>
      <c r="R82" s="11">
        <v>3</v>
      </c>
      <c r="S82" s="176">
        <v>3</v>
      </c>
      <c r="T82" s="11">
        <v>0</v>
      </c>
      <c r="U82" s="11">
        <v>0</v>
      </c>
      <c r="V82" s="11">
        <v>0</v>
      </c>
      <c r="W82" s="11">
        <v>0</v>
      </c>
      <c r="X82" s="14"/>
    </row>
    <row r="83" spans="1:35" s="28" customFormat="1">
      <c r="A83" s="24" t="s">
        <v>127</v>
      </c>
      <c r="B83" s="39">
        <v>1530</v>
      </c>
      <c r="C83" s="39">
        <v>1226</v>
      </c>
      <c r="D83" s="39">
        <v>450</v>
      </c>
      <c r="E83" s="39">
        <v>392</v>
      </c>
      <c r="F83" s="39">
        <v>11106</v>
      </c>
      <c r="G83" s="39">
        <v>9391</v>
      </c>
      <c r="H83" s="39">
        <v>0</v>
      </c>
      <c r="I83" s="39">
        <v>29623</v>
      </c>
      <c r="J83" s="39">
        <v>19254</v>
      </c>
      <c r="K83" s="39">
        <v>24596</v>
      </c>
      <c r="L83" s="39">
        <v>16313</v>
      </c>
      <c r="M83" s="39">
        <v>1</v>
      </c>
      <c r="N83" s="39">
        <v>1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  <c r="T83" s="39">
        <v>0</v>
      </c>
      <c r="U83" s="39">
        <v>0</v>
      </c>
      <c r="V83" s="39">
        <v>0</v>
      </c>
      <c r="W83" s="39">
        <v>0</v>
      </c>
      <c r="X83" s="29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>
        <v>1</v>
      </c>
    </row>
    <row r="84" spans="1:35">
      <c r="A84" s="24" t="s">
        <v>128</v>
      </c>
      <c r="B84" s="40">
        <v>1674</v>
      </c>
      <c r="C84" s="40">
        <v>1212</v>
      </c>
      <c r="D84" s="40">
        <v>1382</v>
      </c>
      <c r="E84" s="40">
        <v>1181</v>
      </c>
      <c r="F84" s="40">
        <v>25165</v>
      </c>
      <c r="G84" s="40">
        <v>18861</v>
      </c>
      <c r="H84" s="40"/>
      <c r="I84" s="40">
        <v>66221</v>
      </c>
      <c r="J84" s="40">
        <v>51806</v>
      </c>
      <c r="K84" s="40">
        <v>48167</v>
      </c>
      <c r="L84" s="40">
        <v>36705</v>
      </c>
      <c r="M84" s="40">
        <v>1</v>
      </c>
      <c r="N84" s="40">
        <v>1</v>
      </c>
      <c r="O84" s="39">
        <v>0</v>
      </c>
      <c r="P84" s="39">
        <v>0</v>
      </c>
      <c r="Q84" s="39">
        <v>0</v>
      </c>
      <c r="R84" s="39">
        <v>0</v>
      </c>
      <c r="S84" s="39">
        <v>0</v>
      </c>
      <c r="T84" s="39">
        <v>0</v>
      </c>
      <c r="U84" s="39">
        <v>0</v>
      </c>
      <c r="V84" s="39">
        <v>0</v>
      </c>
      <c r="W84" s="39">
        <v>0</v>
      </c>
      <c r="X84" s="14"/>
    </row>
    <row r="85" spans="1:35">
      <c r="A85" s="24" t="s">
        <v>129</v>
      </c>
      <c r="B85" s="33">
        <v>1867</v>
      </c>
      <c r="C85" s="33">
        <v>1468</v>
      </c>
      <c r="D85" s="33">
        <v>1843</v>
      </c>
      <c r="E85" s="33">
        <v>1836</v>
      </c>
      <c r="F85" s="33">
        <v>58900</v>
      </c>
      <c r="G85" s="33">
        <v>39730</v>
      </c>
      <c r="H85" s="33">
        <v>0</v>
      </c>
      <c r="I85" s="33">
        <v>73183</v>
      </c>
      <c r="J85" s="33">
        <v>61765</v>
      </c>
      <c r="K85" s="33">
        <v>42988</v>
      </c>
      <c r="L85" s="38">
        <v>36773</v>
      </c>
      <c r="M85" s="33">
        <v>2</v>
      </c>
      <c r="N85" s="39">
        <v>2</v>
      </c>
      <c r="O85" s="39">
        <v>0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160">
        <v>0</v>
      </c>
      <c r="X85" s="14"/>
    </row>
    <row r="86" spans="1:35">
      <c r="A86" s="24" t="s">
        <v>130</v>
      </c>
      <c r="B86" s="39">
        <v>3574</v>
      </c>
      <c r="C86" s="39">
        <v>2914</v>
      </c>
      <c r="D86" s="39">
        <v>2991</v>
      </c>
      <c r="E86" s="39">
        <v>2427</v>
      </c>
      <c r="F86" s="39">
        <v>36828</v>
      </c>
      <c r="G86" s="39">
        <v>30905</v>
      </c>
      <c r="H86" s="39">
        <v>0</v>
      </c>
      <c r="I86" s="39">
        <v>84659</v>
      </c>
      <c r="J86" s="39">
        <v>66678</v>
      </c>
      <c r="K86" s="39">
        <v>76880</v>
      </c>
      <c r="L86" s="39">
        <v>61206</v>
      </c>
      <c r="M86" s="39">
        <v>1</v>
      </c>
      <c r="N86" s="39">
        <v>1</v>
      </c>
      <c r="O86" s="39">
        <v>0</v>
      </c>
      <c r="P86" s="39">
        <v>0</v>
      </c>
      <c r="Q86" s="39">
        <v>1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14"/>
    </row>
    <row r="87" spans="1:35">
      <c r="A87" s="11" t="s">
        <v>102</v>
      </c>
      <c r="B87" s="38">
        <v>3126</v>
      </c>
      <c r="C87" s="50">
        <v>2544</v>
      </c>
      <c r="D87" s="50">
        <v>3126</v>
      </c>
      <c r="E87" s="50">
        <v>2544</v>
      </c>
      <c r="F87" s="50">
        <v>105370</v>
      </c>
      <c r="G87" s="50">
        <v>82282</v>
      </c>
      <c r="H87" s="50">
        <v>0</v>
      </c>
      <c r="I87" s="50">
        <v>78468</v>
      </c>
      <c r="J87" s="50">
        <v>64647</v>
      </c>
      <c r="K87" s="50">
        <v>66864</v>
      </c>
      <c r="L87" s="50">
        <v>55576</v>
      </c>
      <c r="M87" s="38">
        <v>3</v>
      </c>
      <c r="N87" s="50">
        <v>3</v>
      </c>
      <c r="O87" s="50">
        <v>3</v>
      </c>
      <c r="P87" s="50">
        <v>3</v>
      </c>
      <c r="Q87" s="38">
        <v>1</v>
      </c>
      <c r="R87" s="50">
        <v>2</v>
      </c>
      <c r="S87" s="50">
        <v>1</v>
      </c>
      <c r="T87" s="50">
        <v>1</v>
      </c>
      <c r="U87" s="50">
        <v>1</v>
      </c>
      <c r="V87" s="50">
        <v>1</v>
      </c>
      <c r="W87" s="50">
        <v>1</v>
      </c>
      <c r="X87" s="14"/>
    </row>
    <row r="88" spans="1:35">
      <c r="A88" s="24" t="s">
        <v>131</v>
      </c>
      <c r="B88" s="40">
        <v>1170</v>
      </c>
      <c r="C88" s="40">
        <v>743</v>
      </c>
      <c r="D88" s="40">
        <v>1170</v>
      </c>
      <c r="E88" s="40">
        <v>743</v>
      </c>
      <c r="F88" s="40">
        <v>30991</v>
      </c>
      <c r="G88" s="40">
        <v>26825</v>
      </c>
      <c r="H88" s="40"/>
      <c r="I88" s="40">
        <v>47418</v>
      </c>
      <c r="J88" s="40">
        <v>43735</v>
      </c>
      <c r="K88" s="40">
        <v>38950</v>
      </c>
      <c r="L88" s="40">
        <v>41221</v>
      </c>
      <c r="M88" s="39">
        <v>0</v>
      </c>
      <c r="N88" s="39">
        <v>0</v>
      </c>
      <c r="O88" s="39">
        <v>0</v>
      </c>
      <c r="P88" s="39">
        <v>0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  <c r="V88" s="40">
        <v>0</v>
      </c>
      <c r="W88" s="40">
        <v>0</v>
      </c>
    </row>
    <row r="89" spans="1:35">
      <c r="A89" s="24" t="s">
        <v>132</v>
      </c>
      <c r="B89" s="158">
        <v>1077</v>
      </c>
      <c r="C89" s="165">
        <v>768</v>
      </c>
      <c r="D89" s="165">
        <v>1077</v>
      </c>
      <c r="E89" s="165">
        <v>768</v>
      </c>
      <c r="F89" s="165">
        <v>8492</v>
      </c>
      <c r="G89" s="165">
        <v>5335</v>
      </c>
      <c r="H89" s="165">
        <v>0</v>
      </c>
      <c r="I89" s="165">
        <v>15807</v>
      </c>
      <c r="J89" s="165">
        <v>12676</v>
      </c>
      <c r="K89" s="165">
        <v>10714</v>
      </c>
      <c r="L89" s="165">
        <v>8232</v>
      </c>
      <c r="M89" s="158">
        <v>2</v>
      </c>
      <c r="N89" s="165">
        <v>2</v>
      </c>
      <c r="O89" s="165">
        <v>0</v>
      </c>
      <c r="P89" s="165">
        <v>1</v>
      </c>
      <c r="Q89" s="158">
        <v>1</v>
      </c>
      <c r="R89" s="165">
        <v>0</v>
      </c>
      <c r="S89" s="169">
        <v>0</v>
      </c>
      <c r="T89" s="165">
        <v>0</v>
      </c>
      <c r="U89" s="165">
        <v>0</v>
      </c>
      <c r="V89" s="165">
        <v>0</v>
      </c>
      <c r="W89" s="165">
        <v>0</v>
      </c>
    </row>
    <row r="90" spans="1:35">
      <c r="A90" s="24" t="s">
        <v>133</v>
      </c>
      <c r="B90" s="158">
        <v>1979</v>
      </c>
      <c r="C90" s="165">
        <v>1526</v>
      </c>
      <c r="D90" s="165">
        <v>1543</v>
      </c>
      <c r="E90" s="165">
        <v>1293</v>
      </c>
      <c r="F90" s="165">
        <v>30013</v>
      </c>
      <c r="G90" s="165">
        <v>27112</v>
      </c>
      <c r="H90" s="165">
        <v>112</v>
      </c>
      <c r="I90" s="165">
        <v>81763</v>
      </c>
      <c r="J90" s="165">
        <v>73166</v>
      </c>
      <c r="K90" s="165">
        <v>2343</v>
      </c>
      <c r="L90" s="165">
        <v>1641</v>
      </c>
      <c r="M90" s="158">
        <v>4</v>
      </c>
      <c r="N90" s="165">
        <v>4</v>
      </c>
      <c r="O90" s="165">
        <v>4</v>
      </c>
      <c r="P90" s="165">
        <v>1</v>
      </c>
      <c r="Q90" s="158">
        <v>1</v>
      </c>
      <c r="R90" s="165">
        <v>1</v>
      </c>
      <c r="S90" s="169">
        <v>1</v>
      </c>
      <c r="T90" s="165">
        <v>4</v>
      </c>
      <c r="U90" s="165">
        <v>4</v>
      </c>
      <c r="V90" s="165">
        <v>0</v>
      </c>
      <c r="W90" s="165">
        <v>0</v>
      </c>
    </row>
    <row r="91" spans="1:35">
      <c r="A91" s="24" t="s">
        <v>134</v>
      </c>
      <c r="B91" s="39">
        <v>814</v>
      </c>
      <c r="C91" s="39">
        <v>533</v>
      </c>
      <c r="D91" s="39">
        <v>677</v>
      </c>
      <c r="E91" s="39">
        <v>437</v>
      </c>
      <c r="F91" s="39">
        <v>9420</v>
      </c>
      <c r="G91" s="39">
        <v>7150</v>
      </c>
      <c r="H91" s="39">
        <v>0</v>
      </c>
      <c r="I91" s="39">
        <v>25157</v>
      </c>
      <c r="J91" s="39">
        <v>23774</v>
      </c>
      <c r="K91" s="39">
        <v>13032</v>
      </c>
      <c r="L91" s="39">
        <v>12074</v>
      </c>
      <c r="M91" s="39">
        <v>2</v>
      </c>
      <c r="N91" s="39">
        <v>3</v>
      </c>
      <c r="O91" s="39">
        <v>3</v>
      </c>
      <c r="P91" s="39">
        <v>3</v>
      </c>
      <c r="Q91" s="39">
        <v>1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</row>
    <row r="92" spans="1:35">
      <c r="A92" s="24" t="s">
        <v>135</v>
      </c>
      <c r="B92" s="39">
        <v>5989</v>
      </c>
      <c r="C92" s="39">
        <v>4159</v>
      </c>
      <c r="D92" s="39">
        <v>5756</v>
      </c>
      <c r="E92" s="39">
        <v>3958</v>
      </c>
      <c r="F92" s="39">
        <v>77167</v>
      </c>
      <c r="G92" s="39">
        <v>59458</v>
      </c>
      <c r="H92" s="39">
        <v>3595</v>
      </c>
      <c r="I92" s="39">
        <v>131109</v>
      </c>
      <c r="J92" s="39">
        <v>104299</v>
      </c>
      <c r="K92" s="39">
        <v>94888</v>
      </c>
      <c r="L92" s="39">
        <v>79869</v>
      </c>
      <c r="M92" s="39">
        <v>5</v>
      </c>
      <c r="N92" s="39">
        <v>5</v>
      </c>
      <c r="O92" s="39">
        <v>4</v>
      </c>
      <c r="P92" s="39">
        <v>3</v>
      </c>
      <c r="Q92" s="39">
        <v>2</v>
      </c>
      <c r="R92" s="39">
        <v>2</v>
      </c>
      <c r="S92" s="39">
        <v>2</v>
      </c>
      <c r="T92" s="39">
        <v>1</v>
      </c>
      <c r="U92" s="39">
        <v>1</v>
      </c>
      <c r="V92" s="39">
        <v>1</v>
      </c>
      <c r="W92" s="39">
        <v>1</v>
      </c>
    </row>
    <row r="93" spans="1:35">
      <c r="A93" s="24" t="s">
        <v>136</v>
      </c>
      <c r="B93" s="158">
        <v>3328</v>
      </c>
      <c r="C93" s="165">
        <v>2634</v>
      </c>
      <c r="D93" s="165">
        <v>1643</v>
      </c>
      <c r="E93" s="165">
        <v>4233</v>
      </c>
      <c r="F93" s="165">
        <v>45272</v>
      </c>
      <c r="G93" s="165">
        <v>35428</v>
      </c>
      <c r="H93" s="165">
        <v>720</v>
      </c>
      <c r="I93" s="165">
        <v>86545</v>
      </c>
      <c r="J93" s="165">
        <v>11503</v>
      </c>
      <c r="K93" s="165">
        <v>66539</v>
      </c>
      <c r="L93" s="165">
        <v>8795</v>
      </c>
      <c r="M93" s="158">
        <v>3</v>
      </c>
      <c r="N93" s="165">
        <v>3</v>
      </c>
      <c r="O93" s="165">
        <v>1</v>
      </c>
      <c r="P93" s="165">
        <v>1</v>
      </c>
      <c r="Q93" s="158">
        <v>1</v>
      </c>
      <c r="R93" s="165">
        <v>1</v>
      </c>
      <c r="S93" s="158">
        <v>1</v>
      </c>
      <c r="T93" s="165">
        <v>0</v>
      </c>
      <c r="U93" s="165">
        <v>0</v>
      </c>
      <c r="V93" s="165">
        <v>0</v>
      </c>
      <c r="W93" s="165">
        <v>0</v>
      </c>
    </row>
    <row r="94" spans="1:35">
      <c r="A94" s="24" t="s">
        <v>137</v>
      </c>
      <c r="B94" s="158">
        <v>2482</v>
      </c>
      <c r="C94" s="165">
        <v>2074</v>
      </c>
      <c r="D94" s="165">
        <v>1331</v>
      </c>
      <c r="E94" s="165">
        <v>1120</v>
      </c>
      <c r="F94" s="165">
        <v>39567</v>
      </c>
      <c r="G94" s="165">
        <v>33971</v>
      </c>
      <c r="H94" s="165">
        <v>3190</v>
      </c>
      <c r="I94" s="165">
        <v>58189</v>
      </c>
      <c r="J94" s="165">
        <v>5144</v>
      </c>
      <c r="K94" s="165">
        <v>51672</v>
      </c>
      <c r="L94" s="165">
        <v>4115</v>
      </c>
      <c r="M94" s="158">
        <v>4</v>
      </c>
      <c r="N94" s="165">
        <v>5</v>
      </c>
      <c r="O94" s="165">
        <v>2</v>
      </c>
      <c r="P94" s="165">
        <v>2</v>
      </c>
      <c r="Q94" s="158">
        <v>2</v>
      </c>
      <c r="R94" s="165">
        <v>2</v>
      </c>
      <c r="S94" s="158">
        <v>2</v>
      </c>
      <c r="T94" s="165">
        <v>2</v>
      </c>
      <c r="U94" s="165">
        <v>2</v>
      </c>
      <c r="V94" s="165">
        <v>0</v>
      </c>
      <c r="W94" s="165">
        <v>0</v>
      </c>
    </row>
    <row r="95" spans="1:35">
      <c r="A95" s="24" t="s">
        <v>138</v>
      </c>
      <c r="B95" s="158">
        <v>1324</v>
      </c>
      <c r="C95" s="165">
        <v>1047</v>
      </c>
      <c r="D95" s="165">
        <v>510</v>
      </c>
      <c r="E95" s="165">
        <v>406</v>
      </c>
      <c r="F95" s="165">
        <v>5210</v>
      </c>
      <c r="G95" s="165">
        <v>3970</v>
      </c>
      <c r="H95" s="165">
        <v>340</v>
      </c>
      <c r="I95" s="165">
        <v>7350</v>
      </c>
      <c r="J95" s="165">
        <v>2220</v>
      </c>
      <c r="K95" s="165">
        <v>4690</v>
      </c>
      <c r="L95" s="165">
        <v>1860</v>
      </c>
      <c r="M95" s="158">
        <v>1</v>
      </c>
      <c r="N95" s="165">
        <v>1</v>
      </c>
      <c r="O95" s="165">
        <v>1</v>
      </c>
      <c r="P95" s="165">
        <v>1</v>
      </c>
      <c r="Q95" s="158">
        <v>1</v>
      </c>
      <c r="R95" s="165">
        <v>1</v>
      </c>
      <c r="S95" s="165">
        <v>1</v>
      </c>
      <c r="T95" s="165">
        <v>0</v>
      </c>
      <c r="U95" s="165">
        <v>0</v>
      </c>
      <c r="V95" s="165">
        <v>0</v>
      </c>
      <c r="W95" s="165">
        <v>0</v>
      </c>
    </row>
    <row r="96" spans="1:35" ht="12.75" customHeight="1">
      <c r="A96" s="11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</row>
    <row r="97" spans="1:25" ht="26.25" customHeight="1">
      <c r="A97" s="88" t="s">
        <v>26</v>
      </c>
      <c r="B97" s="73">
        <f>SUM(B98:B132)</f>
        <v>192050</v>
      </c>
      <c r="C97" s="73">
        <f t="shared" ref="C97:W97" si="12">SUM(C98:C132)</f>
        <v>159087</v>
      </c>
      <c r="D97" s="73">
        <f t="shared" si="12"/>
        <v>149313</v>
      </c>
      <c r="E97" s="73">
        <f t="shared" si="12"/>
        <v>125384</v>
      </c>
      <c r="F97" s="73">
        <f t="shared" si="12"/>
        <v>2520855</v>
      </c>
      <c r="G97" s="73">
        <f t="shared" si="12"/>
        <v>2155059</v>
      </c>
      <c r="H97" s="73">
        <f t="shared" si="12"/>
        <v>25202</v>
      </c>
      <c r="I97" s="73">
        <f t="shared" si="12"/>
        <v>4412517</v>
      </c>
      <c r="J97" s="73">
        <f t="shared" si="12"/>
        <v>3650692</v>
      </c>
      <c r="K97" s="73">
        <f t="shared" si="12"/>
        <v>3799074</v>
      </c>
      <c r="L97" s="73">
        <f t="shared" si="12"/>
        <v>3196157</v>
      </c>
      <c r="M97" s="73">
        <f t="shared" si="12"/>
        <v>171</v>
      </c>
      <c r="N97" s="73">
        <f t="shared" si="12"/>
        <v>220</v>
      </c>
      <c r="O97" s="73">
        <f t="shared" si="12"/>
        <v>111</v>
      </c>
      <c r="P97" s="73">
        <f t="shared" si="12"/>
        <v>76</v>
      </c>
      <c r="Q97" s="73">
        <f t="shared" si="12"/>
        <v>70</v>
      </c>
      <c r="R97" s="73">
        <f t="shared" si="12"/>
        <v>40</v>
      </c>
      <c r="S97" s="73">
        <f t="shared" si="12"/>
        <v>34</v>
      </c>
      <c r="T97" s="73">
        <f t="shared" si="12"/>
        <v>40</v>
      </c>
      <c r="U97" s="73">
        <f t="shared" si="12"/>
        <v>23</v>
      </c>
      <c r="V97" s="73">
        <f t="shared" si="12"/>
        <v>15</v>
      </c>
      <c r="W97" s="73">
        <f t="shared" si="12"/>
        <v>11</v>
      </c>
    </row>
    <row r="98" spans="1:25">
      <c r="A98" s="24" t="s">
        <v>104</v>
      </c>
      <c r="B98" s="158">
        <v>6727</v>
      </c>
      <c r="C98" s="165">
        <v>5590</v>
      </c>
      <c r="D98" s="165">
        <v>6038</v>
      </c>
      <c r="E98" s="158">
        <v>5162</v>
      </c>
      <c r="F98" s="165">
        <v>125736</v>
      </c>
      <c r="G98" s="158">
        <v>111608</v>
      </c>
      <c r="H98" s="11">
        <v>16512</v>
      </c>
      <c r="I98" s="165">
        <v>264235</v>
      </c>
      <c r="J98" s="165">
        <v>240485</v>
      </c>
      <c r="K98" s="165">
        <v>236822</v>
      </c>
      <c r="L98" s="165">
        <v>219784</v>
      </c>
      <c r="M98" s="40">
        <v>10</v>
      </c>
      <c r="N98" s="11">
        <v>14</v>
      </c>
      <c r="O98" s="11">
        <v>10</v>
      </c>
      <c r="P98" s="11">
        <v>6</v>
      </c>
      <c r="Q98" s="40">
        <v>5</v>
      </c>
      <c r="R98" s="11">
        <v>2</v>
      </c>
      <c r="S98" s="176">
        <v>1</v>
      </c>
      <c r="T98" s="11">
        <v>8</v>
      </c>
      <c r="U98" s="11">
        <v>0</v>
      </c>
      <c r="V98" s="11">
        <v>2</v>
      </c>
      <c r="W98" s="11">
        <v>0</v>
      </c>
    </row>
    <row r="99" spans="1:25">
      <c r="A99" s="24" t="s">
        <v>105</v>
      </c>
      <c r="B99" s="38">
        <v>1394</v>
      </c>
      <c r="C99" s="51">
        <v>1143</v>
      </c>
      <c r="D99" s="51">
        <v>1028</v>
      </c>
      <c r="E99" s="34">
        <v>746</v>
      </c>
      <c r="F99" s="51">
        <v>17138</v>
      </c>
      <c r="G99" s="34">
        <v>15667</v>
      </c>
      <c r="H99" s="51">
        <v>0</v>
      </c>
      <c r="I99" s="51">
        <v>21870</v>
      </c>
      <c r="J99" s="51">
        <v>21359</v>
      </c>
      <c r="K99" s="51">
        <v>19455</v>
      </c>
      <c r="L99" s="51">
        <v>18843</v>
      </c>
      <c r="M99" s="38">
        <v>1</v>
      </c>
      <c r="N99" s="33">
        <v>1</v>
      </c>
      <c r="O99" s="33">
        <v>0</v>
      </c>
      <c r="P99" s="33">
        <v>1</v>
      </c>
      <c r="Q99" s="38">
        <v>1</v>
      </c>
      <c r="R99" s="33">
        <v>0</v>
      </c>
      <c r="S99" s="50">
        <v>0</v>
      </c>
      <c r="T99" s="33">
        <v>0</v>
      </c>
      <c r="U99" s="33">
        <v>0</v>
      </c>
      <c r="V99" s="33">
        <v>1</v>
      </c>
      <c r="W99" s="33">
        <v>0</v>
      </c>
    </row>
    <row r="100" spans="1:25">
      <c r="A100" s="24" t="s">
        <v>107</v>
      </c>
      <c r="B100" s="34">
        <v>5937</v>
      </c>
      <c r="C100" s="34">
        <v>4702</v>
      </c>
      <c r="D100" s="34">
        <v>5528</v>
      </c>
      <c r="E100" s="34">
        <v>4468</v>
      </c>
      <c r="F100" s="34">
        <v>81498</v>
      </c>
      <c r="G100" s="34">
        <v>62965</v>
      </c>
      <c r="H100" s="34">
        <v>0</v>
      </c>
      <c r="I100" s="34">
        <v>114212</v>
      </c>
      <c r="J100" s="34">
        <v>87518</v>
      </c>
      <c r="K100" s="34">
        <v>84287</v>
      </c>
      <c r="L100" s="34">
        <v>69869</v>
      </c>
      <c r="M100" s="38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</row>
    <row r="101" spans="1:25">
      <c r="A101" s="24" t="s">
        <v>108</v>
      </c>
      <c r="B101" s="158">
        <v>8683</v>
      </c>
      <c r="C101" s="165">
        <v>6990</v>
      </c>
      <c r="D101" s="165">
        <v>4514</v>
      </c>
      <c r="E101" s="158">
        <v>3186</v>
      </c>
      <c r="F101" s="165">
        <v>146407</v>
      </c>
      <c r="G101" s="158">
        <v>112301</v>
      </c>
      <c r="H101" s="165">
        <v>0</v>
      </c>
      <c r="I101" s="165">
        <v>245948</v>
      </c>
      <c r="J101" s="165">
        <v>233663</v>
      </c>
      <c r="K101" s="165">
        <v>204386</v>
      </c>
      <c r="L101" s="165">
        <v>142672</v>
      </c>
      <c r="M101" s="40">
        <v>0</v>
      </c>
      <c r="N101" s="11">
        <v>0</v>
      </c>
      <c r="O101" s="11">
        <v>0</v>
      </c>
      <c r="P101" s="11">
        <v>0</v>
      </c>
      <c r="Q101" s="40">
        <v>0</v>
      </c>
      <c r="R101" s="11">
        <v>0</v>
      </c>
      <c r="S101" s="176">
        <v>0</v>
      </c>
      <c r="T101" s="11">
        <v>0</v>
      </c>
      <c r="U101" s="11">
        <v>0</v>
      </c>
      <c r="V101" s="11">
        <v>0</v>
      </c>
      <c r="W101" s="11">
        <v>0</v>
      </c>
    </row>
    <row r="102" spans="1:25">
      <c r="A102" s="24" t="s">
        <v>109</v>
      </c>
      <c r="B102" s="158">
        <v>5805</v>
      </c>
      <c r="C102" s="165">
        <v>5079</v>
      </c>
      <c r="D102" s="165">
        <v>3746</v>
      </c>
      <c r="E102" s="158">
        <v>3084</v>
      </c>
      <c r="F102" s="165">
        <v>66951</v>
      </c>
      <c r="G102" s="158">
        <v>58193</v>
      </c>
      <c r="H102" s="165">
        <v>0</v>
      </c>
      <c r="I102" s="165">
        <v>83294</v>
      </c>
      <c r="J102" s="165">
        <v>72921</v>
      </c>
      <c r="K102" s="165">
        <v>76914</v>
      </c>
      <c r="L102" s="165">
        <v>70405</v>
      </c>
      <c r="M102" s="158">
        <v>2</v>
      </c>
      <c r="N102" s="165">
        <v>2</v>
      </c>
      <c r="O102" s="165">
        <v>0</v>
      </c>
      <c r="P102" s="165">
        <v>0</v>
      </c>
      <c r="Q102" s="158">
        <v>0</v>
      </c>
      <c r="R102" s="165">
        <v>0</v>
      </c>
      <c r="S102" s="169">
        <v>0</v>
      </c>
      <c r="T102" s="165">
        <v>0</v>
      </c>
      <c r="U102" s="165">
        <v>0</v>
      </c>
      <c r="V102" s="165">
        <v>0</v>
      </c>
      <c r="W102" s="165">
        <v>0</v>
      </c>
    </row>
    <row r="103" spans="1:25">
      <c r="A103" s="24" t="s">
        <v>110</v>
      </c>
      <c r="B103" s="178" t="s">
        <v>177</v>
      </c>
      <c r="C103" s="179" t="s">
        <v>178</v>
      </c>
      <c r="D103" s="179" t="s">
        <v>179</v>
      </c>
      <c r="E103" s="178" t="s">
        <v>180</v>
      </c>
      <c r="F103" s="179" t="s">
        <v>181</v>
      </c>
      <c r="G103" s="178" t="s">
        <v>182</v>
      </c>
      <c r="H103" s="179" t="s">
        <v>183</v>
      </c>
      <c r="I103" s="179" t="s">
        <v>184</v>
      </c>
      <c r="J103" s="179" t="s">
        <v>185</v>
      </c>
      <c r="K103" s="179" t="s">
        <v>186</v>
      </c>
      <c r="L103" s="179" t="s">
        <v>187</v>
      </c>
      <c r="M103" s="158">
        <v>2</v>
      </c>
      <c r="N103" s="165">
        <v>3</v>
      </c>
      <c r="O103" s="165">
        <v>3</v>
      </c>
      <c r="P103" s="165">
        <v>3</v>
      </c>
      <c r="Q103" s="158">
        <v>3</v>
      </c>
      <c r="R103" s="165">
        <v>3</v>
      </c>
      <c r="S103" s="169">
        <v>3</v>
      </c>
      <c r="T103" s="165">
        <v>1</v>
      </c>
      <c r="U103" s="165">
        <v>1</v>
      </c>
      <c r="V103" s="165">
        <v>0</v>
      </c>
      <c r="W103" s="165">
        <v>0</v>
      </c>
    </row>
    <row r="104" spans="1:25">
      <c r="A104" s="24" t="s">
        <v>111</v>
      </c>
      <c r="B104" s="158">
        <v>7348</v>
      </c>
      <c r="C104" s="165">
        <v>6134</v>
      </c>
      <c r="D104" s="165">
        <v>4445</v>
      </c>
      <c r="E104" s="158">
        <v>3675</v>
      </c>
      <c r="F104" s="165">
        <v>66897</v>
      </c>
      <c r="G104" s="158">
        <v>52574</v>
      </c>
      <c r="H104" s="165">
        <v>0</v>
      </c>
      <c r="I104" s="165">
        <v>154533</v>
      </c>
      <c r="J104" s="165">
        <v>142355</v>
      </c>
      <c r="K104" s="165">
        <v>123576</v>
      </c>
      <c r="L104" s="165">
        <v>113697</v>
      </c>
      <c r="M104" s="158">
        <v>11</v>
      </c>
      <c r="N104" s="165">
        <v>11</v>
      </c>
      <c r="O104" s="165">
        <v>0</v>
      </c>
      <c r="P104" s="165">
        <v>0</v>
      </c>
      <c r="Q104" s="158">
        <v>0</v>
      </c>
      <c r="R104" s="165">
        <v>0</v>
      </c>
      <c r="S104" s="169">
        <v>0</v>
      </c>
      <c r="T104" s="165">
        <v>0</v>
      </c>
      <c r="U104" s="165">
        <v>0</v>
      </c>
      <c r="V104" s="165">
        <v>0</v>
      </c>
      <c r="W104" s="165">
        <v>0</v>
      </c>
      <c r="X104" s="82"/>
      <c r="Y104" s="28"/>
    </row>
    <row r="105" spans="1:25">
      <c r="A105" s="24" t="s">
        <v>112</v>
      </c>
      <c r="B105" s="158">
        <v>4127</v>
      </c>
      <c r="C105" s="165">
        <v>3511</v>
      </c>
      <c r="D105" s="165">
        <v>2243</v>
      </c>
      <c r="E105" s="158">
        <v>1968</v>
      </c>
      <c r="F105" s="165">
        <v>55351</v>
      </c>
      <c r="G105" s="158">
        <v>49570</v>
      </c>
      <c r="H105" s="165">
        <v>0</v>
      </c>
      <c r="I105" s="165">
        <v>92931</v>
      </c>
      <c r="J105" s="165">
        <v>80707</v>
      </c>
      <c r="K105" s="165">
        <v>81148</v>
      </c>
      <c r="L105" s="165">
        <v>71654</v>
      </c>
      <c r="M105" s="158">
        <v>6</v>
      </c>
      <c r="N105" s="158">
        <v>0</v>
      </c>
      <c r="O105" s="158">
        <v>0</v>
      </c>
      <c r="P105" s="165">
        <v>0</v>
      </c>
      <c r="Q105" s="158">
        <v>0</v>
      </c>
      <c r="R105" s="165">
        <v>0</v>
      </c>
      <c r="S105" s="169">
        <v>0</v>
      </c>
      <c r="T105" s="165">
        <v>0</v>
      </c>
      <c r="U105" s="165">
        <v>0</v>
      </c>
      <c r="V105" s="165">
        <v>0</v>
      </c>
      <c r="W105" s="165">
        <v>0</v>
      </c>
    </row>
    <row r="106" spans="1:25">
      <c r="A106" s="24" t="s">
        <v>113</v>
      </c>
      <c r="B106" s="158">
        <v>7437</v>
      </c>
      <c r="C106" s="165">
        <v>6062</v>
      </c>
      <c r="D106" s="165">
        <v>5130</v>
      </c>
      <c r="E106" s="158">
        <v>4183</v>
      </c>
      <c r="F106" s="165">
        <v>76855</v>
      </c>
      <c r="G106" s="158">
        <v>65877</v>
      </c>
      <c r="H106" s="165">
        <v>0</v>
      </c>
      <c r="I106" s="165">
        <v>116771</v>
      </c>
      <c r="J106" s="165">
        <v>97475</v>
      </c>
      <c r="K106" s="165">
        <v>120679</v>
      </c>
      <c r="L106" s="165">
        <v>102319</v>
      </c>
      <c r="M106" s="40">
        <v>5</v>
      </c>
      <c r="N106" s="40">
        <v>17</v>
      </c>
      <c r="O106" s="40">
        <v>15</v>
      </c>
      <c r="P106" s="11">
        <v>0</v>
      </c>
      <c r="Q106" s="40">
        <v>1</v>
      </c>
      <c r="R106" s="11">
        <v>0</v>
      </c>
      <c r="S106" s="176">
        <v>0</v>
      </c>
      <c r="T106" s="11">
        <v>0</v>
      </c>
      <c r="U106" s="11">
        <v>0</v>
      </c>
      <c r="V106" s="11">
        <v>0</v>
      </c>
      <c r="W106" s="11">
        <v>0</v>
      </c>
    </row>
    <row r="107" spans="1:25">
      <c r="A107" s="24" t="s">
        <v>114</v>
      </c>
      <c r="B107" s="38">
        <v>3058</v>
      </c>
      <c r="C107" s="38">
        <v>2517</v>
      </c>
      <c r="D107" s="38">
        <v>2092</v>
      </c>
      <c r="E107" s="38">
        <v>1730</v>
      </c>
      <c r="F107" s="38">
        <v>49068</v>
      </c>
      <c r="G107" s="38">
        <v>43766</v>
      </c>
      <c r="H107" s="38">
        <v>0</v>
      </c>
      <c r="I107" s="38">
        <v>79522</v>
      </c>
      <c r="J107" s="38">
        <v>64019</v>
      </c>
      <c r="K107" s="38">
        <v>69206</v>
      </c>
      <c r="L107" s="38">
        <v>56219</v>
      </c>
      <c r="M107" s="38">
        <v>5</v>
      </c>
      <c r="N107" s="38">
        <v>10</v>
      </c>
      <c r="O107" s="38">
        <v>9</v>
      </c>
      <c r="P107" s="38">
        <v>9</v>
      </c>
      <c r="Q107" s="38">
        <v>6</v>
      </c>
      <c r="R107" s="38">
        <v>9</v>
      </c>
      <c r="S107" s="38">
        <v>6</v>
      </c>
      <c r="T107" s="38">
        <v>1</v>
      </c>
      <c r="U107" s="38">
        <v>1</v>
      </c>
      <c r="V107" s="38">
        <v>0</v>
      </c>
      <c r="W107" s="38">
        <v>0</v>
      </c>
    </row>
    <row r="108" spans="1:25">
      <c r="A108" s="24" t="s">
        <v>115</v>
      </c>
      <c r="B108" s="34">
        <v>5768</v>
      </c>
      <c r="C108" s="34">
        <v>4910</v>
      </c>
      <c r="D108" s="34">
        <v>3321</v>
      </c>
      <c r="E108" s="34">
        <v>2904</v>
      </c>
      <c r="F108" s="34">
        <v>55750</v>
      </c>
      <c r="G108" s="34">
        <v>48456</v>
      </c>
      <c r="H108" s="34">
        <v>0</v>
      </c>
      <c r="I108" s="34">
        <v>97645</v>
      </c>
      <c r="J108" s="34">
        <v>89378</v>
      </c>
      <c r="K108" s="34">
        <v>83389</v>
      </c>
      <c r="L108" s="34">
        <v>73264</v>
      </c>
      <c r="M108" s="38">
        <v>13</v>
      </c>
      <c r="N108" s="34">
        <v>14</v>
      </c>
      <c r="O108" s="34">
        <v>9</v>
      </c>
      <c r="P108" s="34">
        <v>9</v>
      </c>
      <c r="Q108" s="34">
        <v>9</v>
      </c>
      <c r="R108" s="34">
        <v>0</v>
      </c>
      <c r="S108" s="34">
        <v>0</v>
      </c>
      <c r="T108" s="34">
        <v>4</v>
      </c>
      <c r="U108" s="34">
        <v>0</v>
      </c>
      <c r="V108" s="34">
        <v>0</v>
      </c>
      <c r="W108" s="34">
        <v>0</v>
      </c>
    </row>
    <row r="109" spans="1:25">
      <c r="A109" s="24" t="s">
        <v>116</v>
      </c>
      <c r="B109" s="158">
        <v>3400</v>
      </c>
      <c r="C109" s="165">
        <v>2611</v>
      </c>
      <c r="D109" s="165">
        <v>2220</v>
      </c>
      <c r="E109" s="165">
        <v>1618</v>
      </c>
      <c r="F109" s="165">
        <v>34653</v>
      </c>
      <c r="G109" s="165">
        <v>27048</v>
      </c>
      <c r="H109" s="165">
        <v>0</v>
      </c>
      <c r="I109" s="165">
        <v>47912</v>
      </c>
      <c r="J109" s="165">
        <v>46182</v>
      </c>
      <c r="K109" s="165">
        <v>39086</v>
      </c>
      <c r="L109" s="165">
        <v>37843</v>
      </c>
      <c r="M109" s="158">
        <v>8</v>
      </c>
      <c r="N109" s="165">
        <v>8</v>
      </c>
      <c r="O109" s="165">
        <v>0</v>
      </c>
      <c r="P109" s="165">
        <v>0</v>
      </c>
      <c r="Q109" s="158">
        <v>6</v>
      </c>
      <c r="R109" s="165">
        <v>0</v>
      </c>
      <c r="S109" s="169">
        <v>0</v>
      </c>
      <c r="T109" s="165">
        <v>4</v>
      </c>
      <c r="U109" s="165">
        <v>0</v>
      </c>
      <c r="V109" s="165">
        <v>1</v>
      </c>
      <c r="W109" s="165">
        <v>1</v>
      </c>
    </row>
    <row r="110" spans="1:25">
      <c r="A110" s="24" t="s">
        <v>117</v>
      </c>
      <c r="B110" s="38">
        <v>6392</v>
      </c>
      <c r="C110" s="38">
        <v>4769</v>
      </c>
      <c r="D110" s="38">
        <v>5404</v>
      </c>
      <c r="E110" s="38">
        <v>4462</v>
      </c>
      <c r="F110" s="38">
        <v>62578</v>
      </c>
      <c r="G110" s="38">
        <v>51622</v>
      </c>
      <c r="H110" s="38">
        <v>0</v>
      </c>
      <c r="I110" s="38">
        <v>189492</v>
      </c>
      <c r="J110" s="38">
        <v>145003</v>
      </c>
      <c r="K110" s="38">
        <v>141266</v>
      </c>
      <c r="L110" s="38">
        <v>124026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8">
        <v>0</v>
      </c>
      <c r="S110" s="38">
        <v>0</v>
      </c>
      <c r="T110" s="38">
        <v>0</v>
      </c>
      <c r="U110" s="38">
        <v>0</v>
      </c>
      <c r="V110" s="38">
        <v>0</v>
      </c>
      <c r="W110" s="38">
        <v>0</v>
      </c>
    </row>
    <row r="111" spans="1:25">
      <c r="A111" s="24" t="s">
        <v>118</v>
      </c>
      <c r="B111" s="38">
        <v>7324</v>
      </c>
      <c r="C111" s="38">
        <v>6483</v>
      </c>
      <c r="D111" s="38">
        <v>5855</v>
      </c>
      <c r="E111" s="38">
        <v>5291</v>
      </c>
      <c r="F111" s="38">
        <v>135510</v>
      </c>
      <c r="G111" s="38">
        <v>118105</v>
      </c>
      <c r="H111" s="38">
        <v>0</v>
      </c>
      <c r="I111" s="38">
        <v>156179</v>
      </c>
      <c r="J111" s="38">
        <v>122264</v>
      </c>
      <c r="K111" s="38">
        <v>139098</v>
      </c>
      <c r="L111" s="38">
        <v>108896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v>0</v>
      </c>
      <c r="T111" s="38">
        <v>0</v>
      </c>
      <c r="U111" s="38">
        <v>0</v>
      </c>
      <c r="V111" s="38">
        <v>0</v>
      </c>
      <c r="W111" s="38">
        <v>0</v>
      </c>
    </row>
    <row r="112" spans="1:25">
      <c r="A112" s="24" t="s">
        <v>119</v>
      </c>
      <c r="B112" s="38">
        <v>6158</v>
      </c>
      <c r="C112" s="38">
        <v>5199</v>
      </c>
      <c r="D112" s="38">
        <v>4710</v>
      </c>
      <c r="E112" s="38">
        <v>4102</v>
      </c>
      <c r="F112" s="38">
        <v>43516</v>
      </c>
      <c r="G112" s="38">
        <v>36272</v>
      </c>
      <c r="H112" s="38">
        <v>0</v>
      </c>
      <c r="I112" s="38">
        <v>165777</v>
      </c>
      <c r="J112" s="38">
        <v>139828</v>
      </c>
      <c r="K112" s="38">
        <v>141386</v>
      </c>
      <c r="L112" s="38">
        <v>118264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  <c r="W112" s="38">
        <v>0</v>
      </c>
    </row>
    <row r="113" spans="1:23">
      <c r="A113" s="24" t="s">
        <v>120</v>
      </c>
      <c r="B113" s="38">
        <v>4236</v>
      </c>
      <c r="C113" s="38">
        <v>3058</v>
      </c>
      <c r="D113" s="38">
        <v>3525</v>
      </c>
      <c r="E113" s="38">
        <v>2516</v>
      </c>
      <c r="F113" s="38">
        <v>56571</v>
      </c>
      <c r="G113" s="38">
        <v>49126</v>
      </c>
      <c r="H113" s="38">
        <v>0</v>
      </c>
      <c r="I113" s="38">
        <v>73217</v>
      </c>
      <c r="J113" s="38">
        <v>61987</v>
      </c>
      <c r="K113" s="38">
        <v>62003</v>
      </c>
      <c r="L113" s="38">
        <v>57948</v>
      </c>
      <c r="M113" s="38">
        <v>4</v>
      </c>
      <c r="N113" s="38">
        <v>4</v>
      </c>
      <c r="O113" s="38">
        <v>0</v>
      </c>
      <c r="P113" s="38">
        <v>0</v>
      </c>
      <c r="Q113" s="38">
        <v>0</v>
      </c>
      <c r="R113" s="38">
        <v>0</v>
      </c>
      <c r="S113" s="38">
        <v>0</v>
      </c>
      <c r="T113" s="38">
        <v>0</v>
      </c>
      <c r="U113" s="38">
        <v>0</v>
      </c>
      <c r="V113" s="38">
        <v>0</v>
      </c>
      <c r="W113" s="38">
        <v>0</v>
      </c>
    </row>
    <row r="114" spans="1:23">
      <c r="A114" s="24" t="s">
        <v>121</v>
      </c>
      <c r="B114" s="158">
        <v>10453</v>
      </c>
      <c r="C114" s="165">
        <v>9072</v>
      </c>
      <c r="D114" s="165">
        <v>10453</v>
      </c>
      <c r="E114" s="165">
        <v>9068</v>
      </c>
      <c r="F114" s="165">
        <v>162120</v>
      </c>
      <c r="G114" s="158">
        <v>149065</v>
      </c>
      <c r="H114" s="165">
        <v>0</v>
      </c>
      <c r="I114" s="165">
        <v>330740</v>
      </c>
      <c r="J114" s="165">
        <v>288176</v>
      </c>
      <c r="K114" s="165">
        <v>314122</v>
      </c>
      <c r="L114" s="165">
        <v>283488</v>
      </c>
      <c r="M114" s="158">
        <v>3</v>
      </c>
      <c r="N114" s="165">
        <v>4</v>
      </c>
      <c r="O114" s="165">
        <v>0</v>
      </c>
      <c r="P114" s="165">
        <v>0</v>
      </c>
      <c r="Q114" s="158">
        <v>3</v>
      </c>
      <c r="R114" s="165">
        <v>0</v>
      </c>
      <c r="S114" s="169">
        <v>0</v>
      </c>
      <c r="T114" s="165">
        <v>0</v>
      </c>
      <c r="U114" s="165">
        <v>0</v>
      </c>
      <c r="V114" s="165">
        <v>0</v>
      </c>
      <c r="W114" s="165">
        <v>0</v>
      </c>
    </row>
    <row r="115" spans="1:23">
      <c r="A115" s="24" t="s">
        <v>122</v>
      </c>
      <c r="B115" s="158">
        <v>9365</v>
      </c>
      <c r="C115" s="165">
        <v>7546</v>
      </c>
      <c r="D115" s="165">
        <v>7251</v>
      </c>
      <c r="E115" s="165">
        <v>6373</v>
      </c>
      <c r="F115" s="165">
        <v>95164</v>
      </c>
      <c r="G115" s="158">
        <v>84283</v>
      </c>
      <c r="H115" s="165">
        <v>0</v>
      </c>
      <c r="I115" s="165">
        <v>170184</v>
      </c>
      <c r="J115" s="165">
        <v>156792</v>
      </c>
      <c r="K115" s="165">
        <v>144364</v>
      </c>
      <c r="L115" s="165">
        <v>132719</v>
      </c>
      <c r="M115" s="158">
        <v>5</v>
      </c>
      <c r="N115" s="165">
        <v>7</v>
      </c>
      <c r="O115" s="165">
        <v>0</v>
      </c>
      <c r="P115" s="165">
        <v>0</v>
      </c>
      <c r="Q115" s="158">
        <v>1</v>
      </c>
      <c r="R115" s="165">
        <v>0</v>
      </c>
      <c r="S115" s="169">
        <v>0</v>
      </c>
      <c r="T115" s="165">
        <v>0</v>
      </c>
      <c r="U115" s="165">
        <v>0</v>
      </c>
      <c r="V115" s="165">
        <v>0</v>
      </c>
      <c r="W115" s="165">
        <v>0</v>
      </c>
    </row>
    <row r="116" spans="1:23" s="53" customFormat="1">
      <c r="A116" s="68" t="s">
        <v>123</v>
      </c>
      <c r="B116" s="158">
        <v>3695</v>
      </c>
      <c r="C116" s="165">
        <v>3303</v>
      </c>
      <c r="D116" s="165">
        <v>3695</v>
      </c>
      <c r="E116" s="165">
        <v>3303</v>
      </c>
      <c r="F116" s="165">
        <v>39381</v>
      </c>
      <c r="G116" s="158">
        <v>34783</v>
      </c>
      <c r="H116" s="165">
        <v>0</v>
      </c>
      <c r="I116" s="165">
        <v>41946</v>
      </c>
      <c r="J116" s="165">
        <v>38563</v>
      </c>
      <c r="K116" s="165">
        <v>38308</v>
      </c>
      <c r="L116" s="165">
        <v>35976</v>
      </c>
      <c r="M116" s="40">
        <v>6</v>
      </c>
      <c r="N116" s="11">
        <v>7</v>
      </c>
      <c r="O116" s="11">
        <v>4</v>
      </c>
      <c r="P116" s="11">
        <v>3</v>
      </c>
      <c r="Q116" s="40">
        <v>2</v>
      </c>
      <c r="R116" s="11">
        <v>2</v>
      </c>
      <c r="S116" s="176">
        <v>2</v>
      </c>
      <c r="T116" s="11">
        <v>2</v>
      </c>
      <c r="U116" s="11">
        <v>2</v>
      </c>
      <c r="V116" s="11">
        <v>1</v>
      </c>
      <c r="W116" s="11">
        <v>1</v>
      </c>
    </row>
    <row r="117" spans="1:23">
      <c r="A117" s="24" t="s">
        <v>124</v>
      </c>
      <c r="B117" s="158">
        <v>5453</v>
      </c>
      <c r="C117" s="165">
        <v>4851</v>
      </c>
      <c r="D117" s="165">
        <v>5313</v>
      </c>
      <c r="E117" s="165">
        <v>4712</v>
      </c>
      <c r="F117" s="165">
        <v>48463</v>
      </c>
      <c r="G117" s="158">
        <v>42663</v>
      </c>
      <c r="H117" s="165">
        <v>352</v>
      </c>
      <c r="I117" s="165">
        <v>102741</v>
      </c>
      <c r="J117" s="165">
        <v>99839</v>
      </c>
      <c r="K117" s="165">
        <v>90865</v>
      </c>
      <c r="L117" s="165">
        <v>89348</v>
      </c>
      <c r="M117" s="158">
        <v>5</v>
      </c>
      <c r="N117" s="165">
        <v>7</v>
      </c>
      <c r="O117" s="165">
        <v>7</v>
      </c>
      <c r="P117" s="165">
        <v>0</v>
      </c>
      <c r="Q117" s="158">
        <v>4</v>
      </c>
      <c r="R117" s="165">
        <v>0</v>
      </c>
      <c r="S117" s="169">
        <v>0</v>
      </c>
      <c r="T117" s="165">
        <v>3</v>
      </c>
      <c r="U117" s="165">
        <v>3</v>
      </c>
      <c r="V117" s="165">
        <v>1</v>
      </c>
      <c r="W117" s="165">
        <v>0</v>
      </c>
    </row>
    <row r="118" spans="1:23">
      <c r="A118" s="24" t="s">
        <v>125</v>
      </c>
      <c r="B118" s="38">
        <v>2919</v>
      </c>
      <c r="C118" s="38">
        <v>2410</v>
      </c>
      <c r="D118" s="38">
        <v>2919</v>
      </c>
      <c r="E118" s="38">
        <v>2160</v>
      </c>
      <c r="F118" s="38">
        <v>48865</v>
      </c>
      <c r="G118" s="38">
        <v>41094</v>
      </c>
      <c r="H118" s="38">
        <v>0</v>
      </c>
      <c r="I118" s="38">
        <v>76454</v>
      </c>
      <c r="J118" s="38">
        <v>41340</v>
      </c>
      <c r="K118" s="38">
        <v>69462</v>
      </c>
      <c r="L118" s="38">
        <v>38492</v>
      </c>
      <c r="M118" s="38">
        <v>3</v>
      </c>
      <c r="N118" s="38">
        <v>3</v>
      </c>
      <c r="O118" s="38">
        <v>0</v>
      </c>
      <c r="P118" s="38">
        <v>0</v>
      </c>
      <c r="Q118" s="38">
        <v>0</v>
      </c>
      <c r="R118" s="38">
        <v>0</v>
      </c>
      <c r="S118" s="38">
        <v>0</v>
      </c>
      <c r="T118" s="38">
        <v>0</v>
      </c>
      <c r="U118" s="38">
        <v>0</v>
      </c>
      <c r="V118" s="38">
        <v>0</v>
      </c>
      <c r="W118" s="38">
        <v>0</v>
      </c>
    </row>
    <row r="119" spans="1:23">
      <c r="A119" s="24" t="s">
        <v>126</v>
      </c>
      <c r="B119" s="158">
        <v>8314</v>
      </c>
      <c r="C119" s="165">
        <v>7326</v>
      </c>
      <c r="D119" s="165">
        <v>3511</v>
      </c>
      <c r="E119" s="165">
        <v>3098</v>
      </c>
      <c r="F119" s="165">
        <v>99005</v>
      </c>
      <c r="G119" s="158">
        <v>90791</v>
      </c>
      <c r="H119" s="165">
        <v>0</v>
      </c>
      <c r="I119" s="165">
        <v>184551</v>
      </c>
      <c r="J119" s="165">
        <v>164685</v>
      </c>
      <c r="K119" s="165">
        <v>167744</v>
      </c>
      <c r="L119" s="165">
        <v>191300</v>
      </c>
      <c r="M119" s="40">
        <v>0</v>
      </c>
      <c r="N119" s="11">
        <v>0</v>
      </c>
      <c r="O119" s="11">
        <v>0</v>
      </c>
      <c r="P119" s="11">
        <v>0</v>
      </c>
      <c r="Q119" s="40">
        <v>0</v>
      </c>
      <c r="R119" s="11">
        <v>0</v>
      </c>
      <c r="S119" s="176">
        <v>0</v>
      </c>
      <c r="T119" s="11">
        <v>0</v>
      </c>
      <c r="U119" s="11">
        <v>0</v>
      </c>
      <c r="V119" s="11">
        <v>0</v>
      </c>
      <c r="W119" s="11">
        <v>0</v>
      </c>
    </row>
    <row r="120" spans="1:23">
      <c r="A120" s="24" t="s">
        <v>127</v>
      </c>
      <c r="B120" s="38">
        <v>4796</v>
      </c>
      <c r="C120" s="38">
        <v>3960</v>
      </c>
      <c r="D120" s="38">
        <v>1840</v>
      </c>
      <c r="E120" s="38">
        <v>1453</v>
      </c>
      <c r="F120" s="38">
        <v>38128</v>
      </c>
      <c r="G120" s="38">
        <v>30643</v>
      </c>
      <c r="H120" s="38">
        <v>0</v>
      </c>
      <c r="I120" s="38">
        <v>77487</v>
      </c>
      <c r="J120" s="38">
        <v>58118</v>
      </c>
      <c r="K120" s="38">
        <v>67148</v>
      </c>
      <c r="L120" s="38">
        <v>49996</v>
      </c>
      <c r="M120" s="38">
        <v>10</v>
      </c>
      <c r="N120" s="38">
        <v>19</v>
      </c>
      <c r="O120" s="38">
        <v>4</v>
      </c>
      <c r="P120" s="38">
        <v>0</v>
      </c>
      <c r="Q120" s="38">
        <v>0</v>
      </c>
      <c r="R120" s="38">
        <v>0</v>
      </c>
      <c r="S120" s="38">
        <v>0</v>
      </c>
      <c r="T120" s="38">
        <v>1</v>
      </c>
      <c r="U120" s="38">
        <v>1</v>
      </c>
      <c r="V120" s="38">
        <v>1</v>
      </c>
      <c r="W120" s="38">
        <v>1</v>
      </c>
    </row>
    <row r="121" spans="1:23">
      <c r="A121" s="24" t="s">
        <v>128</v>
      </c>
      <c r="B121" s="158">
        <v>4108</v>
      </c>
      <c r="C121" s="158">
        <v>3393</v>
      </c>
      <c r="D121" s="158">
        <v>3472</v>
      </c>
      <c r="E121" s="158">
        <v>3099</v>
      </c>
      <c r="F121" s="158">
        <v>71949</v>
      </c>
      <c r="G121" s="158">
        <v>59397</v>
      </c>
      <c r="H121" s="158"/>
      <c r="I121" s="158">
        <v>149154</v>
      </c>
      <c r="J121" s="158">
        <v>138862</v>
      </c>
      <c r="K121" s="158">
        <v>122917</v>
      </c>
      <c r="L121" s="158">
        <v>113097</v>
      </c>
      <c r="M121" s="158">
        <v>4</v>
      </c>
      <c r="N121" s="158">
        <v>4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</row>
    <row r="122" spans="1:23">
      <c r="A122" s="24" t="s">
        <v>129</v>
      </c>
      <c r="B122" s="33">
        <v>8636</v>
      </c>
      <c r="C122" s="33">
        <v>5798</v>
      </c>
      <c r="D122" s="33">
        <v>7815</v>
      </c>
      <c r="E122" s="33">
        <v>6635</v>
      </c>
      <c r="F122" s="33">
        <v>97954</v>
      </c>
      <c r="G122" s="33">
        <v>79639</v>
      </c>
      <c r="H122" s="33">
        <v>0</v>
      </c>
      <c r="I122" s="33">
        <v>163355</v>
      </c>
      <c r="J122" s="33">
        <v>121988</v>
      </c>
      <c r="K122" s="33">
        <v>138946</v>
      </c>
      <c r="L122" s="38">
        <v>118905</v>
      </c>
      <c r="M122" s="33">
        <v>11</v>
      </c>
      <c r="N122" s="33">
        <v>17</v>
      </c>
      <c r="O122" s="38">
        <v>7</v>
      </c>
      <c r="P122" s="38">
        <v>7</v>
      </c>
      <c r="Q122" s="38">
        <v>7</v>
      </c>
      <c r="R122" s="38">
        <v>7</v>
      </c>
      <c r="S122" s="38">
        <v>7</v>
      </c>
      <c r="T122" s="38">
        <v>0</v>
      </c>
      <c r="U122" s="38">
        <v>0</v>
      </c>
      <c r="V122" s="38">
        <v>0</v>
      </c>
      <c r="W122" s="38">
        <v>0</v>
      </c>
    </row>
    <row r="123" spans="1:23">
      <c r="A123" s="24" t="s">
        <v>130</v>
      </c>
      <c r="B123" s="38">
        <v>5595</v>
      </c>
      <c r="C123" s="38">
        <v>4901</v>
      </c>
      <c r="D123" s="38">
        <v>5361</v>
      </c>
      <c r="E123" s="38">
        <v>4698</v>
      </c>
      <c r="F123" s="38">
        <v>61824</v>
      </c>
      <c r="G123" s="38">
        <v>54680</v>
      </c>
      <c r="H123" s="38">
        <v>0</v>
      </c>
      <c r="I123" s="38">
        <v>141637</v>
      </c>
      <c r="J123" s="38">
        <v>128623</v>
      </c>
      <c r="K123" s="38">
        <v>125219</v>
      </c>
      <c r="L123" s="38">
        <v>116775</v>
      </c>
      <c r="M123" s="38">
        <v>2</v>
      </c>
      <c r="N123" s="38">
        <v>2</v>
      </c>
      <c r="O123" s="38">
        <v>0</v>
      </c>
      <c r="P123" s="38">
        <v>0</v>
      </c>
      <c r="Q123" s="38">
        <v>2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</row>
    <row r="124" spans="1:23">
      <c r="A124" s="11" t="s">
        <v>102</v>
      </c>
      <c r="B124" s="38">
        <v>6929</v>
      </c>
      <c r="C124" s="50">
        <v>5810</v>
      </c>
      <c r="D124" s="50">
        <v>6920</v>
      </c>
      <c r="E124" s="50">
        <v>5806</v>
      </c>
      <c r="F124" s="50">
        <v>123709</v>
      </c>
      <c r="G124" s="38">
        <v>105061</v>
      </c>
      <c r="H124" s="50">
        <v>0</v>
      </c>
      <c r="I124" s="50">
        <v>181341</v>
      </c>
      <c r="J124" s="50">
        <v>167279</v>
      </c>
      <c r="K124" s="50">
        <v>148954</v>
      </c>
      <c r="L124" s="50">
        <v>134402</v>
      </c>
      <c r="M124" s="38">
        <v>8</v>
      </c>
      <c r="N124" s="50">
        <v>8</v>
      </c>
      <c r="O124" s="50">
        <v>7</v>
      </c>
      <c r="P124" s="50">
        <v>8</v>
      </c>
      <c r="Q124" s="38">
        <v>3</v>
      </c>
      <c r="R124" s="50">
        <v>4</v>
      </c>
      <c r="S124" s="50">
        <v>3</v>
      </c>
      <c r="T124" s="50">
        <v>2</v>
      </c>
      <c r="U124" s="50">
        <v>2</v>
      </c>
      <c r="V124" s="50">
        <v>0</v>
      </c>
      <c r="W124" s="50">
        <v>0</v>
      </c>
    </row>
    <row r="125" spans="1:23">
      <c r="A125" s="24" t="s">
        <v>131</v>
      </c>
      <c r="B125" s="158">
        <v>3614</v>
      </c>
      <c r="C125" s="158">
        <v>3123</v>
      </c>
      <c r="D125" s="158">
        <v>3614</v>
      </c>
      <c r="E125" s="158">
        <v>3123</v>
      </c>
      <c r="F125" s="158">
        <v>84444</v>
      </c>
      <c r="G125" s="158">
        <v>75017</v>
      </c>
      <c r="H125" s="158"/>
      <c r="I125" s="158">
        <v>115824</v>
      </c>
      <c r="J125" s="158">
        <v>107597</v>
      </c>
      <c r="K125" s="158">
        <v>100047</v>
      </c>
      <c r="L125" s="158">
        <v>91776</v>
      </c>
      <c r="M125" s="158">
        <v>2</v>
      </c>
      <c r="N125" s="38">
        <v>2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158">
        <v>0</v>
      </c>
    </row>
    <row r="126" spans="1:23">
      <c r="A126" s="24" t="s">
        <v>132</v>
      </c>
      <c r="B126" s="158">
        <v>6666</v>
      </c>
      <c r="C126" s="165">
        <v>5695</v>
      </c>
      <c r="D126" s="165">
        <v>6666</v>
      </c>
      <c r="E126" s="165">
        <v>5695</v>
      </c>
      <c r="F126" s="165">
        <v>54060</v>
      </c>
      <c r="G126" s="158">
        <v>46025</v>
      </c>
      <c r="H126" s="165">
        <v>0</v>
      </c>
      <c r="I126" s="165">
        <v>115188</v>
      </c>
      <c r="J126" s="165">
        <v>97424</v>
      </c>
      <c r="K126" s="165">
        <v>98434</v>
      </c>
      <c r="L126" s="165">
        <v>84738</v>
      </c>
      <c r="M126" s="158">
        <v>10</v>
      </c>
      <c r="N126" s="165">
        <v>10</v>
      </c>
      <c r="O126" s="165">
        <v>0</v>
      </c>
      <c r="P126" s="165">
        <v>2</v>
      </c>
      <c r="Q126" s="158">
        <v>2</v>
      </c>
      <c r="R126" s="165">
        <v>0</v>
      </c>
      <c r="S126" s="169">
        <v>0</v>
      </c>
      <c r="T126" s="165">
        <v>0</v>
      </c>
      <c r="U126" s="165">
        <v>0</v>
      </c>
      <c r="V126" s="165">
        <v>0</v>
      </c>
      <c r="W126" s="165">
        <v>0</v>
      </c>
    </row>
    <row r="127" spans="1:23">
      <c r="A127" s="24" t="s">
        <v>133</v>
      </c>
      <c r="B127" s="158">
        <v>2204</v>
      </c>
      <c r="C127" s="165">
        <v>1709</v>
      </c>
      <c r="D127" s="165">
        <v>1687</v>
      </c>
      <c r="E127" s="165">
        <v>1360</v>
      </c>
      <c r="F127" s="165">
        <v>28543</v>
      </c>
      <c r="G127" s="158">
        <v>24100</v>
      </c>
      <c r="H127" s="165">
        <v>0</v>
      </c>
      <c r="I127" s="165">
        <v>56690</v>
      </c>
      <c r="J127" s="165">
        <v>46429</v>
      </c>
      <c r="K127" s="165">
        <v>10766</v>
      </c>
      <c r="L127" s="165">
        <v>8032</v>
      </c>
      <c r="M127" s="158">
        <v>7</v>
      </c>
      <c r="N127" s="165">
        <v>7</v>
      </c>
      <c r="O127" s="165">
        <v>3</v>
      </c>
      <c r="P127" s="165">
        <v>2</v>
      </c>
      <c r="Q127" s="158">
        <v>2</v>
      </c>
      <c r="R127" s="165">
        <v>1</v>
      </c>
      <c r="S127" s="169">
        <v>1</v>
      </c>
      <c r="T127" s="165">
        <v>4</v>
      </c>
      <c r="U127" s="165">
        <v>4</v>
      </c>
      <c r="V127" s="165">
        <v>4</v>
      </c>
      <c r="W127" s="165">
        <v>4</v>
      </c>
    </row>
    <row r="128" spans="1:23">
      <c r="A128" s="24" t="s">
        <v>134</v>
      </c>
      <c r="B128" s="38">
        <v>7476</v>
      </c>
      <c r="C128" s="38">
        <v>6332</v>
      </c>
      <c r="D128" s="38">
        <v>5654</v>
      </c>
      <c r="E128" s="38">
        <v>4804</v>
      </c>
      <c r="F128" s="38">
        <v>89898</v>
      </c>
      <c r="G128" s="38">
        <v>76934</v>
      </c>
      <c r="H128" s="38">
        <v>0</v>
      </c>
      <c r="I128" s="38">
        <v>159835</v>
      </c>
      <c r="J128" s="38">
        <v>152125</v>
      </c>
      <c r="K128" s="38">
        <v>140802</v>
      </c>
      <c r="L128" s="38">
        <v>135466</v>
      </c>
      <c r="M128" s="38">
        <v>11</v>
      </c>
      <c r="N128" s="38">
        <v>19</v>
      </c>
      <c r="O128" s="38">
        <v>18</v>
      </c>
      <c r="P128" s="38">
        <v>12</v>
      </c>
      <c r="Q128" s="38">
        <v>3</v>
      </c>
      <c r="R128" s="38">
        <v>3</v>
      </c>
      <c r="S128" s="38">
        <v>2</v>
      </c>
      <c r="T128" s="38">
        <v>3</v>
      </c>
      <c r="U128" s="38">
        <v>2</v>
      </c>
      <c r="V128" s="38">
        <v>2</v>
      </c>
      <c r="W128" s="38">
        <v>2</v>
      </c>
    </row>
    <row r="129" spans="1:23">
      <c r="A129" s="24" t="s">
        <v>135</v>
      </c>
      <c r="B129" s="38">
        <v>8628</v>
      </c>
      <c r="C129" s="38">
        <v>7389</v>
      </c>
      <c r="D129" s="38">
        <v>7936</v>
      </c>
      <c r="E129" s="38">
        <v>6782</v>
      </c>
      <c r="F129" s="38">
        <v>137083</v>
      </c>
      <c r="G129" s="38">
        <v>123856</v>
      </c>
      <c r="H129" s="38">
        <v>18</v>
      </c>
      <c r="I129" s="38">
        <v>186938</v>
      </c>
      <c r="J129" s="38">
        <v>172123</v>
      </c>
      <c r="K129" s="38">
        <v>197687</v>
      </c>
      <c r="L129" s="38">
        <v>165842</v>
      </c>
      <c r="M129" s="38">
        <v>6</v>
      </c>
      <c r="N129" s="38">
        <v>6</v>
      </c>
      <c r="O129" s="38">
        <v>6</v>
      </c>
      <c r="P129" s="38">
        <v>5</v>
      </c>
      <c r="Q129" s="38">
        <v>1</v>
      </c>
      <c r="R129" s="38">
        <v>0</v>
      </c>
      <c r="S129" s="38">
        <v>0</v>
      </c>
      <c r="T129" s="38">
        <v>0</v>
      </c>
      <c r="U129" s="38">
        <v>0</v>
      </c>
      <c r="V129" s="38">
        <v>0</v>
      </c>
      <c r="W129" s="38">
        <v>0</v>
      </c>
    </row>
    <row r="130" spans="1:23">
      <c r="A130" s="24" t="s">
        <v>136</v>
      </c>
      <c r="B130" s="158">
        <v>4481</v>
      </c>
      <c r="C130" s="165">
        <v>3665</v>
      </c>
      <c r="D130" s="165">
        <v>2710</v>
      </c>
      <c r="E130" s="165">
        <v>2003</v>
      </c>
      <c r="F130" s="165">
        <v>80294</v>
      </c>
      <c r="G130" s="158">
        <v>64658</v>
      </c>
      <c r="H130" s="165">
        <v>4350</v>
      </c>
      <c r="I130" s="165">
        <v>102540</v>
      </c>
      <c r="J130" s="165">
        <v>11012</v>
      </c>
      <c r="K130" s="165">
        <v>78351</v>
      </c>
      <c r="L130" s="165">
        <v>8739</v>
      </c>
      <c r="M130" s="158">
        <v>6</v>
      </c>
      <c r="N130" s="165">
        <v>7</v>
      </c>
      <c r="O130" s="165">
        <v>5</v>
      </c>
      <c r="P130" s="165">
        <v>5</v>
      </c>
      <c r="Q130" s="158">
        <v>5</v>
      </c>
      <c r="R130" s="165">
        <v>5</v>
      </c>
      <c r="S130" s="165">
        <v>5</v>
      </c>
      <c r="T130" s="165">
        <v>5</v>
      </c>
      <c r="U130" s="165">
        <v>5</v>
      </c>
      <c r="V130" s="165">
        <v>0</v>
      </c>
      <c r="W130" s="165">
        <v>0</v>
      </c>
    </row>
    <row r="131" spans="1:23">
      <c r="A131" s="24" t="s">
        <v>137</v>
      </c>
      <c r="B131" s="158">
        <v>4206</v>
      </c>
      <c r="C131" s="165">
        <v>3406</v>
      </c>
      <c r="D131" s="165">
        <v>2362</v>
      </c>
      <c r="E131" s="165">
        <v>1847</v>
      </c>
      <c r="F131" s="165">
        <v>79130</v>
      </c>
      <c r="G131" s="158">
        <v>63669</v>
      </c>
      <c r="H131" s="165">
        <v>3970</v>
      </c>
      <c r="I131" s="165">
        <v>142736</v>
      </c>
      <c r="J131" s="165">
        <v>13847</v>
      </c>
      <c r="K131" s="165">
        <v>114037</v>
      </c>
      <c r="L131" s="165">
        <v>10838</v>
      </c>
      <c r="M131" s="158">
        <v>5</v>
      </c>
      <c r="N131" s="165">
        <v>7</v>
      </c>
      <c r="O131" s="165">
        <v>4</v>
      </c>
      <c r="P131" s="165">
        <v>4</v>
      </c>
      <c r="Q131" s="158">
        <v>4</v>
      </c>
      <c r="R131" s="165">
        <v>4</v>
      </c>
      <c r="S131" s="165">
        <v>4</v>
      </c>
      <c r="T131" s="165">
        <v>2</v>
      </c>
      <c r="U131" s="165">
        <v>2</v>
      </c>
      <c r="V131" s="165">
        <v>2</v>
      </c>
      <c r="W131" s="165">
        <v>2</v>
      </c>
    </row>
    <row r="132" spans="1:23">
      <c r="A132" s="24" t="s">
        <v>138</v>
      </c>
      <c r="B132" s="158">
        <v>718</v>
      </c>
      <c r="C132" s="165">
        <v>640</v>
      </c>
      <c r="D132" s="165">
        <v>335</v>
      </c>
      <c r="E132" s="165">
        <v>270</v>
      </c>
      <c r="F132" s="165">
        <v>6362</v>
      </c>
      <c r="G132" s="158">
        <v>5551</v>
      </c>
      <c r="H132" s="165">
        <v>0</v>
      </c>
      <c r="I132" s="165">
        <v>9638</v>
      </c>
      <c r="J132" s="165">
        <v>726</v>
      </c>
      <c r="K132" s="165">
        <v>8200</v>
      </c>
      <c r="L132" s="165">
        <v>525</v>
      </c>
      <c r="M132" s="158">
        <v>0</v>
      </c>
      <c r="N132" s="165">
        <v>0</v>
      </c>
      <c r="O132" s="165">
        <v>0</v>
      </c>
      <c r="P132" s="165">
        <v>0</v>
      </c>
      <c r="Q132" s="158">
        <v>0</v>
      </c>
      <c r="R132" s="165">
        <v>0</v>
      </c>
      <c r="S132" s="165">
        <v>0</v>
      </c>
      <c r="T132" s="165">
        <v>0</v>
      </c>
      <c r="U132" s="165">
        <v>0</v>
      </c>
      <c r="V132" s="165">
        <v>0</v>
      </c>
      <c r="W132" s="165"/>
    </row>
    <row r="133" spans="1:23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1:23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23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</row>
    <row r="136" spans="1:23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:23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</row>
    <row r="138" spans="1:23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</sheetData>
  <sheetProtection password="8A6E" sheet="1" objects="1" scenarios="1"/>
  <mergeCells count="37">
    <mergeCell ref="I4:I10"/>
    <mergeCell ref="D4:E4"/>
    <mergeCell ref="V4:V10"/>
    <mergeCell ref="K7:K10"/>
    <mergeCell ref="L7:L10"/>
    <mergeCell ref="J4:L4"/>
    <mergeCell ref="O4:O10"/>
    <mergeCell ref="N4:N10"/>
    <mergeCell ref="J5:J10"/>
    <mergeCell ref="K5:L6"/>
    <mergeCell ref="T4:T10"/>
    <mergeCell ref="U4:U10"/>
    <mergeCell ref="B1:W1"/>
    <mergeCell ref="B2:L2"/>
    <mergeCell ref="N2:W2"/>
    <mergeCell ref="B3:E3"/>
    <mergeCell ref="I3:L3"/>
    <mergeCell ref="N3:W3"/>
    <mergeCell ref="F3:G3"/>
    <mergeCell ref="M2:M10"/>
    <mergeCell ref="W4:W10"/>
    <mergeCell ref="P4:S4"/>
    <mergeCell ref="P5:P10"/>
    <mergeCell ref="Q5:S5"/>
    <mergeCell ref="Q6:Q10"/>
    <mergeCell ref="R6:S6"/>
    <mergeCell ref="R7:R10"/>
    <mergeCell ref="S7:S10"/>
    <mergeCell ref="A2:A10"/>
    <mergeCell ref="B4:B10"/>
    <mergeCell ref="F11:G11"/>
    <mergeCell ref="H3:H10"/>
    <mergeCell ref="G4:G10"/>
    <mergeCell ref="E5:E10"/>
    <mergeCell ref="C4:C10"/>
    <mergeCell ref="D5:D10"/>
    <mergeCell ref="F4:F10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1"/>
  <sheetViews>
    <sheetView zoomScale="130" zoomScaleNormal="130" workbookViewId="0">
      <pane xSplit="1" ySplit="11" topLeftCell="B90" activePane="bottomRight" state="frozen"/>
      <selection pane="topRight" activeCell="B1" sqref="B1"/>
      <selection pane="bottomLeft" activeCell="A14" sqref="A14"/>
      <selection pane="bottomRight" activeCell="I104" sqref="I104"/>
    </sheetView>
  </sheetViews>
  <sheetFormatPr defaultRowHeight="12.75"/>
  <cols>
    <col min="1" max="1" width="19.5703125" customWidth="1"/>
  </cols>
  <sheetData>
    <row r="1" spans="1:8" ht="12.75" customHeight="1">
      <c r="A1" s="140"/>
      <c r="B1" s="311" t="s">
        <v>57</v>
      </c>
      <c r="C1" s="312"/>
      <c r="D1" s="312"/>
      <c r="E1" s="312"/>
      <c r="F1" s="312"/>
      <c r="G1" s="312"/>
      <c r="H1" s="312"/>
    </row>
    <row r="2" spans="1:8" ht="12.75" customHeight="1">
      <c r="A2" s="297" t="s">
        <v>174</v>
      </c>
      <c r="B2" s="189"/>
      <c r="C2" s="188"/>
      <c r="D2" s="283" t="s">
        <v>191</v>
      </c>
      <c r="E2" s="283"/>
      <c r="F2" s="145">
        <f>'Tabelul 1'!M12</f>
        <v>2014</v>
      </c>
      <c r="G2" s="188"/>
      <c r="H2" s="190"/>
    </row>
    <row r="3" spans="1:8" ht="12.75" customHeight="1">
      <c r="A3" s="304"/>
      <c r="B3" s="315" t="s">
        <v>96</v>
      </c>
      <c r="C3" s="315" t="s">
        <v>97</v>
      </c>
      <c r="D3" s="315" t="s">
        <v>98</v>
      </c>
      <c r="E3" s="304"/>
      <c r="F3" s="313" t="s">
        <v>99</v>
      </c>
      <c r="G3" s="314"/>
      <c r="H3" s="318" t="s">
        <v>101</v>
      </c>
    </row>
    <row r="4" spans="1:8" ht="12.75" customHeight="1">
      <c r="A4" s="304"/>
      <c r="B4" s="316"/>
      <c r="C4" s="316"/>
      <c r="D4" s="316"/>
      <c r="E4" s="304"/>
      <c r="F4" s="300"/>
      <c r="G4" s="302"/>
      <c r="H4" s="318"/>
    </row>
    <row r="5" spans="1:8" ht="9.75" customHeight="1">
      <c r="A5" s="304"/>
      <c r="B5" s="316"/>
      <c r="C5" s="316"/>
      <c r="D5" s="316"/>
      <c r="E5" s="304"/>
      <c r="F5" s="317" t="s">
        <v>100</v>
      </c>
      <c r="G5" s="317" t="s">
        <v>175</v>
      </c>
      <c r="H5" s="318"/>
    </row>
    <row r="6" spans="1:8">
      <c r="A6" s="304"/>
      <c r="B6" s="316"/>
      <c r="C6" s="316"/>
      <c r="D6" s="316"/>
      <c r="E6" s="304"/>
      <c r="F6" s="318"/>
      <c r="G6" s="318"/>
      <c r="H6" s="318"/>
    </row>
    <row r="7" spans="1:8">
      <c r="A7" s="304"/>
      <c r="B7" s="316"/>
      <c r="C7" s="316"/>
      <c r="D7" s="316"/>
      <c r="E7" s="304"/>
      <c r="F7" s="318"/>
      <c r="G7" s="318"/>
      <c r="H7" s="318"/>
    </row>
    <row r="8" spans="1:8">
      <c r="A8" s="304"/>
      <c r="B8" s="316"/>
      <c r="C8" s="316"/>
      <c r="D8" s="316"/>
      <c r="E8" s="304"/>
      <c r="F8" s="318"/>
      <c r="G8" s="318"/>
      <c r="H8" s="318"/>
    </row>
    <row r="9" spans="1:8">
      <c r="A9" s="304"/>
      <c r="B9" s="316"/>
      <c r="C9" s="316"/>
      <c r="D9" s="316"/>
      <c r="E9" s="304"/>
      <c r="F9" s="318"/>
      <c r="G9" s="318"/>
      <c r="H9" s="318"/>
    </row>
    <row r="10" spans="1:8" ht="11.25" customHeight="1">
      <c r="A10" s="293"/>
      <c r="B10" s="316"/>
      <c r="C10" s="316"/>
      <c r="D10" s="316"/>
      <c r="E10" s="293"/>
      <c r="F10" s="315"/>
      <c r="G10" s="315"/>
      <c r="H10" s="315"/>
    </row>
    <row r="11" spans="1:8">
      <c r="A11" s="123" t="s">
        <v>24</v>
      </c>
      <c r="B11" s="122">
        <v>72</v>
      </c>
      <c r="C11" s="122">
        <v>73</v>
      </c>
      <c r="D11" s="122">
        <v>74</v>
      </c>
      <c r="E11" s="122">
        <v>75</v>
      </c>
      <c r="F11" s="122">
        <v>76</v>
      </c>
      <c r="G11" s="122">
        <v>77</v>
      </c>
      <c r="H11" s="122">
        <v>78</v>
      </c>
    </row>
    <row r="12" spans="1:8" ht="51" customHeight="1">
      <c r="A12" s="88" t="s">
        <v>39</v>
      </c>
      <c r="B12" s="197">
        <f>SUM(B13:B49)</f>
        <v>333</v>
      </c>
      <c r="C12" s="197">
        <f t="shared" ref="C12:H12" si="0">SUM(C13:C49)</f>
        <v>130</v>
      </c>
      <c r="D12" s="197">
        <f t="shared" si="0"/>
        <v>23</v>
      </c>
      <c r="E12" s="197">
        <f t="shared" si="0"/>
        <v>0</v>
      </c>
      <c r="F12" s="197">
        <f t="shared" si="0"/>
        <v>160</v>
      </c>
      <c r="G12" s="197">
        <f t="shared" si="0"/>
        <v>57</v>
      </c>
      <c r="H12" s="197">
        <f t="shared" si="0"/>
        <v>401</v>
      </c>
    </row>
    <row r="13" spans="1:8">
      <c r="A13" s="106" t="s">
        <v>103</v>
      </c>
      <c r="B13" s="69">
        <f>B52</f>
        <v>101</v>
      </c>
      <c r="C13" s="69">
        <f t="shared" ref="C13:H13" si="1">C52</f>
        <v>41</v>
      </c>
      <c r="D13" s="69">
        <f t="shared" si="1"/>
        <v>1</v>
      </c>
      <c r="E13" s="69">
        <f t="shared" si="1"/>
        <v>0</v>
      </c>
      <c r="F13" s="69">
        <f t="shared" si="1"/>
        <v>41</v>
      </c>
      <c r="G13" s="69">
        <f t="shared" si="1"/>
        <v>0</v>
      </c>
      <c r="H13" s="69">
        <f t="shared" si="1"/>
        <v>88</v>
      </c>
    </row>
    <row r="14" spans="1:8">
      <c r="A14" s="24" t="s">
        <v>106</v>
      </c>
      <c r="B14" s="83">
        <f>B58</f>
        <v>1</v>
      </c>
      <c r="C14" s="83">
        <f t="shared" ref="C14:H14" si="2">C58</f>
        <v>0</v>
      </c>
      <c r="D14" s="83">
        <f t="shared" si="2"/>
        <v>0</v>
      </c>
      <c r="E14" s="83">
        <f t="shared" si="2"/>
        <v>0</v>
      </c>
      <c r="F14" s="83">
        <f t="shared" si="2"/>
        <v>0</v>
      </c>
      <c r="G14" s="83">
        <f t="shared" si="2"/>
        <v>1</v>
      </c>
      <c r="H14" s="83">
        <f t="shared" si="2"/>
        <v>15</v>
      </c>
    </row>
    <row r="15" spans="1:8">
      <c r="A15" s="24" t="s">
        <v>104</v>
      </c>
      <c r="B15" s="69">
        <f>SUM(B61,B98)</f>
        <v>13</v>
      </c>
      <c r="C15" s="69">
        <f t="shared" ref="C15:H15" si="3">SUM(C61,C98)</f>
        <v>13</v>
      </c>
      <c r="D15" s="69">
        <f t="shared" si="3"/>
        <v>4</v>
      </c>
      <c r="E15" s="69">
        <f t="shared" si="3"/>
        <v>0</v>
      </c>
      <c r="F15" s="69">
        <f t="shared" si="3"/>
        <v>15</v>
      </c>
      <c r="G15" s="69">
        <f t="shared" si="3"/>
        <v>0</v>
      </c>
      <c r="H15" s="69">
        <f t="shared" si="3"/>
        <v>4</v>
      </c>
    </row>
    <row r="16" spans="1:8">
      <c r="A16" s="24" t="s">
        <v>105</v>
      </c>
      <c r="B16" s="69">
        <f t="shared" ref="B16:H49" si="4">SUM(B62,B99)</f>
        <v>2</v>
      </c>
      <c r="C16" s="69">
        <f t="shared" si="4"/>
        <v>1</v>
      </c>
      <c r="D16" s="69">
        <f t="shared" si="4"/>
        <v>0</v>
      </c>
      <c r="E16" s="69">
        <f t="shared" si="4"/>
        <v>0</v>
      </c>
      <c r="F16" s="69">
        <f t="shared" si="4"/>
        <v>1</v>
      </c>
      <c r="G16" s="69">
        <f t="shared" si="4"/>
        <v>0</v>
      </c>
      <c r="H16" s="69">
        <f t="shared" si="4"/>
        <v>6</v>
      </c>
    </row>
    <row r="17" spans="1:8">
      <c r="A17" s="24" t="s">
        <v>107</v>
      </c>
      <c r="B17" s="69">
        <f t="shared" si="4"/>
        <v>0</v>
      </c>
      <c r="C17" s="69">
        <f t="shared" si="4"/>
        <v>0</v>
      </c>
      <c r="D17" s="69">
        <f t="shared" si="4"/>
        <v>0</v>
      </c>
      <c r="E17" s="69">
        <f t="shared" si="4"/>
        <v>0</v>
      </c>
      <c r="F17" s="69">
        <f t="shared" si="4"/>
        <v>0</v>
      </c>
      <c r="G17" s="69">
        <f t="shared" si="4"/>
        <v>0</v>
      </c>
      <c r="H17" s="69">
        <f t="shared" si="4"/>
        <v>15</v>
      </c>
    </row>
    <row r="18" spans="1:8">
      <c r="A18" s="24" t="s">
        <v>108</v>
      </c>
      <c r="B18" s="69">
        <f t="shared" si="4"/>
        <v>3</v>
      </c>
      <c r="C18" s="69">
        <f t="shared" si="4"/>
        <v>0</v>
      </c>
      <c r="D18" s="69">
        <f t="shared" si="4"/>
        <v>0</v>
      </c>
      <c r="E18" s="69">
        <f t="shared" si="4"/>
        <v>0</v>
      </c>
      <c r="F18" s="69">
        <f t="shared" si="4"/>
        <v>0</v>
      </c>
      <c r="G18" s="69">
        <f t="shared" si="4"/>
        <v>0</v>
      </c>
      <c r="H18" s="69">
        <f t="shared" si="4"/>
        <v>12</v>
      </c>
    </row>
    <row r="19" spans="1:8">
      <c r="A19" s="24" t="s">
        <v>109</v>
      </c>
      <c r="B19" s="69">
        <f t="shared" si="4"/>
        <v>2</v>
      </c>
      <c r="C19" s="69">
        <f t="shared" si="4"/>
        <v>0</v>
      </c>
      <c r="D19" s="69">
        <f t="shared" si="4"/>
        <v>0</v>
      </c>
      <c r="E19" s="69">
        <f t="shared" si="4"/>
        <v>0</v>
      </c>
      <c r="F19" s="69">
        <f t="shared" si="4"/>
        <v>0</v>
      </c>
      <c r="G19" s="69">
        <f t="shared" si="4"/>
        <v>0</v>
      </c>
      <c r="H19" s="69">
        <f t="shared" si="4"/>
        <v>8</v>
      </c>
    </row>
    <row r="20" spans="1:8">
      <c r="A20" s="24" t="s">
        <v>110</v>
      </c>
      <c r="B20" s="69">
        <f t="shared" si="4"/>
        <v>5</v>
      </c>
      <c r="C20" s="69">
        <f t="shared" si="4"/>
        <v>3</v>
      </c>
      <c r="D20" s="69">
        <f t="shared" si="4"/>
        <v>1</v>
      </c>
      <c r="E20" s="69">
        <f t="shared" si="4"/>
        <v>0</v>
      </c>
      <c r="F20" s="69">
        <f t="shared" si="4"/>
        <v>3</v>
      </c>
      <c r="G20" s="69">
        <f t="shared" si="4"/>
        <v>1</v>
      </c>
      <c r="H20" s="69">
        <f t="shared" si="4"/>
        <v>12</v>
      </c>
    </row>
    <row r="21" spans="1:8">
      <c r="A21" s="24" t="s">
        <v>111</v>
      </c>
      <c r="B21" s="69">
        <f t="shared" si="4"/>
        <v>14</v>
      </c>
      <c r="C21" s="69">
        <f t="shared" si="4"/>
        <v>0</v>
      </c>
      <c r="D21" s="69">
        <f t="shared" si="4"/>
        <v>0</v>
      </c>
      <c r="E21" s="69">
        <f t="shared" si="4"/>
        <v>0</v>
      </c>
      <c r="F21" s="69">
        <f t="shared" si="4"/>
        <v>0</v>
      </c>
      <c r="G21" s="69">
        <f t="shared" si="4"/>
        <v>0</v>
      </c>
      <c r="H21" s="69">
        <f t="shared" si="4"/>
        <v>4</v>
      </c>
    </row>
    <row r="22" spans="1:8">
      <c r="A22" s="24" t="s">
        <v>112</v>
      </c>
      <c r="B22" s="69">
        <f>SUM(B68,B105)</f>
        <v>9</v>
      </c>
      <c r="C22" s="69">
        <f t="shared" ref="C22:H22" si="5">SUM(C68,C105)</f>
        <v>0</v>
      </c>
      <c r="D22" s="69">
        <f t="shared" si="5"/>
        <v>0</v>
      </c>
      <c r="E22" s="69">
        <f t="shared" si="5"/>
        <v>0</v>
      </c>
      <c r="F22" s="69">
        <f t="shared" si="5"/>
        <v>0</v>
      </c>
      <c r="G22" s="69">
        <f t="shared" si="5"/>
        <v>0</v>
      </c>
      <c r="H22" s="69">
        <f t="shared" si="5"/>
        <v>0</v>
      </c>
    </row>
    <row r="23" spans="1:8">
      <c r="A23" s="24" t="s">
        <v>113</v>
      </c>
      <c r="B23" s="69">
        <f t="shared" si="4"/>
        <v>7</v>
      </c>
      <c r="C23" s="69">
        <f t="shared" si="4"/>
        <v>1</v>
      </c>
      <c r="D23" s="69">
        <f t="shared" si="4"/>
        <v>0</v>
      </c>
      <c r="E23" s="69">
        <f t="shared" si="4"/>
        <v>0</v>
      </c>
      <c r="F23" s="69">
        <f t="shared" si="4"/>
        <v>0</v>
      </c>
      <c r="G23" s="69">
        <f t="shared" si="4"/>
        <v>0</v>
      </c>
      <c r="H23" s="69">
        <f t="shared" si="4"/>
        <v>11</v>
      </c>
    </row>
    <row r="24" spans="1:8">
      <c r="A24" s="24" t="s">
        <v>114</v>
      </c>
      <c r="B24" s="69">
        <f t="shared" si="4"/>
        <v>6</v>
      </c>
      <c r="C24" s="69">
        <f t="shared" si="4"/>
        <v>4</v>
      </c>
      <c r="D24" s="69">
        <f t="shared" si="4"/>
        <v>0</v>
      </c>
      <c r="E24" s="69">
        <f t="shared" si="4"/>
        <v>0</v>
      </c>
      <c r="F24" s="69">
        <f t="shared" si="4"/>
        <v>9</v>
      </c>
      <c r="G24" s="69">
        <f t="shared" si="4"/>
        <v>9</v>
      </c>
      <c r="H24" s="69">
        <f t="shared" si="4"/>
        <v>7</v>
      </c>
    </row>
    <row r="25" spans="1:8">
      <c r="A25" s="24" t="s">
        <v>115</v>
      </c>
      <c r="B25" s="69">
        <f t="shared" si="4"/>
        <v>16</v>
      </c>
      <c r="C25" s="69">
        <f t="shared" si="4"/>
        <v>11</v>
      </c>
      <c r="D25" s="69">
        <f t="shared" si="4"/>
        <v>0</v>
      </c>
      <c r="E25" s="69">
        <f t="shared" si="4"/>
        <v>0</v>
      </c>
      <c r="F25" s="69">
        <f t="shared" si="4"/>
        <v>21</v>
      </c>
      <c r="G25" s="69">
        <f t="shared" si="4"/>
        <v>0</v>
      </c>
      <c r="H25" s="69">
        <f t="shared" si="4"/>
        <v>13</v>
      </c>
    </row>
    <row r="26" spans="1:8">
      <c r="A26" s="24" t="s">
        <v>116</v>
      </c>
      <c r="B26" s="69">
        <f t="shared" si="4"/>
        <v>8</v>
      </c>
      <c r="C26" s="69">
        <f t="shared" si="4"/>
        <v>6</v>
      </c>
      <c r="D26" s="69">
        <f t="shared" si="4"/>
        <v>0</v>
      </c>
      <c r="E26" s="69">
        <f t="shared" si="4"/>
        <v>0</v>
      </c>
      <c r="F26" s="69">
        <f t="shared" si="4"/>
        <v>6</v>
      </c>
      <c r="G26" s="69">
        <f t="shared" si="4"/>
        <v>0</v>
      </c>
      <c r="H26" s="69">
        <f t="shared" si="4"/>
        <v>2</v>
      </c>
    </row>
    <row r="27" spans="1:8">
      <c r="A27" s="24" t="s">
        <v>117</v>
      </c>
      <c r="B27" s="69">
        <f t="shared" si="4"/>
        <v>0</v>
      </c>
      <c r="C27" s="69">
        <f t="shared" si="4"/>
        <v>0</v>
      </c>
      <c r="D27" s="69">
        <f t="shared" si="4"/>
        <v>0</v>
      </c>
      <c r="E27" s="69">
        <f t="shared" si="4"/>
        <v>0</v>
      </c>
      <c r="F27" s="69">
        <f t="shared" si="4"/>
        <v>0</v>
      </c>
      <c r="G27" s="69">
        <f t="shared" si="4"/>
        <v>0</v>
      </c>
      <c r="H27" s="69">
        <f t="shared" si="4"/>
        <v>8</v>
      </c>
    </row>
    <row r="28" spans="1:8">
      <c r="A28" s="24" t="s">
        <v>118</v>
      </c>
      <c r="B28" s="69">
        <f t="shared" si="4"/>
        <v>1</v>
      </c>
      <c r="C28" s="69">
        <f t="shared" si="4"/>
        <v>0</v>
      </c>
      <c r="D28" s="69">
        <f t="shared" si="4"/>
        <v>0</v>
      </c>
      <c r="E28" s="69">
        <f t="shared" si="4"/>
        <v>0</v>
      </c>
      <c r="F28" s="69">
        <f t="shared" si="4"/>
        <v>0</v>
      </c>
      <c r="G28" s="69">
        <f t="shared" si="4"/>
        <v>0</v>
      </c>
      <c r="H28" s="69">
        <f t="shared" si="4"/>
        <v>12</v>
      </c>
    </row>
    <row r="29" spans="1:8">
      <c r="A29" s="24" t="s">
        <v>119</v>
      </c>
      <c r="B29" s="69">
        <f t="shared" si="4"/>
        <v>0</v>
      </c>
      <c r="C29" s="69">
        <f t="shared" si="4"/>
        <v>0</v>
      </c>
      <c r="D29" s="69">
        <f t="shared" si="4"/>
        <v>0</v>
      </c>
      <c r="E29" s="69">
        <f t="shared" si="4"/>
        <v>0</v>
      </c>
      <c r="F29" s="69">
        <f t="shared" si="4"/>
        <v>0</v>
      </c>
      <c r="G29" s="69">
        <f t="shared" si="4"/>
        <v>0</v>
      </c>
      <c r="H29" s="69">
        <f t="shared" si="4"/>
        <v>11</v>
      </c>
    </row>
    <row r="30" spans="1:8">
      <c r="A30" s="24" t="s">
        <v>120</v>
      </c>
      <c r="B30" s="69">
        <f t="shared" si="4"/>
        <v>5</v>
      </c>
      <c r="C30" s="69">
        <f t="shared" si="4"/>
        <v>0</v>
      </c>
      <c r="D30" s="69">
        <f t="shared" si="4"/>
        <v>0</v>
      </c>
      <c r="E30" s="69">
        <f t="shared" si="4"/>
        <v>0</v>
      </c>
      <c r="F30" s="69">
        <f t="shared" si="4"/>
        <v>0</v>
      </c>
      <c r="G30" s="69">
        <f t="shared" si="4"/>
        <v>0</v>
      </c>
      <c r="H30" s="69">
        <f t="shared" si="4"/>
        <v>18</v>
      </c>
    </row>
    <row r="31" spans="1:8">
      <c r="A31" s="24" t="s">
        <v>121</v>
      </c>
      <c r="B31" s="69">
        <f t="shared" si="4"/>
        <v>5</v>
      </c>
      <c r="C31" s="69">
        <f t="shared" si="4"/>
        <v>3</v>
      </c>
      <c r="D31" s="69">
        <f t="shared" si="4"/>
        <v>0</v>
      </c>
      <c r="E31" s="69">
        <f t="shared" si="4"/>
        <v>0</v>
      </c>
      <c r="F31" s="69">
        <f t="shared" si="4"/>
        <v>4</v>
      </c>
      <c r="G31" s="69">
        <f t="shared" si="4"/>
        <v>5</v>
      </c>
      <c r="H31" s="69">
        <f t="shared" si="4"/>
        <v>7</v>
      </c>
    </row>
    <row r="32" spans="1:8">
      <c r="A32" s="24" t="s">
        <v>122</v>
      </c>
      <c r="B32" s="69">
        <f t="shared" si="4"/>
        <v>7</v>
      </c>
      <c r="C32" s="69">
        <f t="shared" si="4"/>
        <v>1</v>
      </c>
      <c r="D32" s="69">
        <f t="shared" si="4"/>
        <v>0</v>
      </c>
      <c r="E32" s="69">
        <f t="shared" si="4"/>
        <v>0</v>
      </c>
      <c r="F32" s="69">
        <f t="shared" si="4"/>
        <v>2</v>
      </c>
      <c r="G32" s="69">
        <f t="shared" si="4"/>
        <v>0</v>
      </c>
      <c r="H32" s="69">
        <f t="shared" si="4"/>
        <v>12</v>
      </c>
    </row>
    <row r="33" spans="1:8">
      <c r="A33" s="24" t="s">
        <v>123</v>
      </c>
      <c r="B33" s="69">
        <f t="shared" si="4"/>
        <v>6</v>
      </c>
      <c r="C33" s="69">
        <f t="shared" si="4"/>
        <v>2</v>
      </c>
      <c r="D33" s="69">
        <f t="shared" si="4"/>
        <v>0</v>
      </c>
      <c r="E33" s="69">
        <f t="shared" si="4"/>
        <v>0</v>
      </c>
      <c r="F33" s="69">
        <f t="shared" si="4"/>
        <v>0</v>
      </c>
      <c r="G33" s="69">
        <f t="shared" si="4"/>
        <v>0</v>
      </c>
      <c r="H33" s="69">
        <f t="shared" si="4"/>
        <v>1</v>
      </c>
    </row>
    <row r="34" spans="1:8">
      <c r="A34" s="24" t="s">
        <v>124</v>
      </c>
      <c r="B34" s="69">
        <f t="shared" si="4"/>
        <v>6</v>
      </c>
      <c r="C34" s="69">
        <f t="shared" si="4"/>
        <v>3</v>
      </c>
      <c r="D34" s="69">
        <f t="shared" si="4"/>
        <v>2</v>
      </c>
      <c r="E34" s="69">
        <f t="shared" si="4"/>
        <v>0</v>
      </c>
      <c r="F34" s="69">
        <f t="shared" si="4"/>
        <v>5</v>
      </c>
      <c r="G34" s="69">
        <f t="shared" si="4"/>
        <v>4</v>
      </c>
      <c r="H34" s="69">
        <f t="shared" si="4"/>
        <v>5</v>
      </c>
    </row>
    <row r="35" spans="1:8">
      <c r="A35" s="24" t="s">
        <v>125</v>
      </c>
      <c r="B35" s="69">
        <f t="shared" si="4"/>
        <v>4</v>
      </c>
      <c r="C35" s="69">
        <f t="shared" si="4"/>
        <v>0</v>
      </c>
      <c r="D35" s="69">
        <f t="shared" si="4"/>
        <v>0</v>
      </c>
      <c r="E35" s="69">
        <f t="shared" si="4"/>
        <v>0</v>
      </c>
      <c r="F35" s="69">
        <f t="shared" si="4"/>
        <v>0</v>
      </c>
      <c r="G35" s="69">
        <f t="shared" si="4"/>
        <v>0</v>
      </c>
      <c r="H35" s="69">
        <f t="shared" si="4"/>
        <v>2</v>
      </c>
    </row>
    <row r="36" spans="1:8">
      <c r="A36" s="24" t="s">
        <v>126</v>
      </c>
      <c r="B36" s="69">
        <f t="shared" si="4"/>
        <v>1</v>
      </c>
      <c r="C36" s="69">
        <f t="shared" si="4"/>
        <v>1</v>
      </c>
      <c r="D36" s="69">
        <f t="shared" si="4"/>
        <v>1</v>
      </c>
      <c r="E36" s="69">
        <f t="shared" si="4"/>
        <v>0</v>
      </c>
      <c r="F36" s="69">
        <f t="shared" si="4"/>
        <v>3</v>
      </c>
      <c r="G36" s="69">
        <f t="shared" si="4"/>
        <v>1</v>
      </c>
      <c r="H36" s="69">
        <f t="shared" si="4"/>
        <v>13</v>
      </c>
    </row>
    <row r="37" spans="1:8">
      <c r="A37" s="24" t="s">
        <v>127</v>
      </c>
      <c r="B37" s="69">
        <f t="shared" si="4"/>
        <v>11</v>
      </c>
      <c r="C37" s="69">
        <f t="shared" si="4"/>
        <v>5</v>
      </c>
      <c r="D37" s="69">
        <f t="shared" si="4"/>
        <v>0</v>
      </c>
      <c r="E37" s="69">
        <f t="shared" si="4"/>
        <v>0</v>
      </c>
      <c r="F37" s="69">
        <f t="shared" si="4"/>
        <v>9</v>
      </c>
      <c r="G37" s="69">
        <f t="shared" si="4"/>
        <v>6</v>
      </c>
      <c r="H37" s="69">
        <f t="shared" si="4"/>
        <v>9</v>
      </c>
    </row>
    <row r="38" spans="1:8">
      <c r="A38" s="24" t="s">
        <v>128</v>
      </c>
      <c r="B38" s="69">
        <f t="shared" si="4"/>
        <v>5</v>
      </c>
      <c r="C38" s="69">
        <f t="shared" si="4"/>
        <v>1</v>
      </c>
      <c r="D38" s="69">
        <f t="shared" si="4"/>
        <v>0</v>
      </c>
      <c r="E38" s="69">
        <f t="shared" si="4"/>
        <v>0</v>
      </c>
      <c r="F38" s="69">
        <f t="shared" si="4"/>
        <v>1</v>
      </c>
      <c r="G38" s="69">
        <f t="shared" si="4"/>
        <v>2</v>
      </c>
      <c r="H38" s="69">
        <f t="shared" si="4"/>
        <v>7</v>
      </c>
    </row>
    <row r="39" spans="1:8">
      <c r="A39" s="24" t="s">
        <v>129</v>
      </c>
      <c r="B39" s="69">
        <f t="shared" si="4"/>
        <v>13</v>
      </c>
      <c r="C39" s="69">
        <f t="shared" si="4"/>
        <v>1</v>
      </c>
      <c r="D39" s="69">
        <f t="shared" si="4"/>
        <v>0</v>
      </c>
      <c r="E39" s="69">
        <f t="shared" si="4"/>
        <v>0</v>
      </c>
      <c r="F39" s="69">
        <f t="shared" si="4"/>
        <v>7</v>
      </c>
      <c r="G39" s="69">
        <f t="shared" si="4"/>
        <v>0</v>
      </c>
      <c r="H39" s="69">
        <f t="shared" si="4"/>
        <v>16</v>
      </c>
    </row>
    <row r="40" spans="1:8">
      <c r="A40" s="24" t="s">
        <v>130</v>
      </c>
      <c r="B40" s="69">
        <f>SUM(B86,B123)</f>
        <v>3</v>
      </c>
      <c r="C40" s="69">
        <f t="shared" ref="C40:H40" si="6">SUM(C86,C123)</f>
        <v>3</v>
      </c>
      <c r="D40" s="69">
        <f t="shared" si="6"/>
        <v>0</v>
      </c>
      <c r="E40" s="69">
        <f t="shared" si="6"/>
        <v>0</v>
      </c>
      <c r="F40" s="69">
        <f t="shared" si="6"/>
        <v>3</v>
      </c>
      <c r="G40" s="69">
        <f t="shared" si="6"/>
        <v>3</v>
      </c>
      <c r="H40" s="69">
        <f t="shared" si="6"/>
        <v>12</v>
      </c>
    </row>
    <row r="41" spans="1:8">
      <c r="A41" s="11" t="s">
        <v>102</v>
      </c>
      <c r="B41" s="69">
        <f t="shared" si="4"/>
        <v>11</v>
      </c>
      <c r="C41" s="69">
        <f t="shared" si="4"/>
        <v>4</v>
      </c>
      <c r="D41" s="69">
        <f t="shared" si="4"/>
        <v>0</v>
      </c>
      <c r="E41" s="69">
        <f t="shared" ref="E41:H41" si="7">SUM(E87,E124)</f>
        <v>0</v>
      </c>
      <c r="F41" s="69">
        <f t="shared" si="7"/>
        <v>4</v>
      </c>
      <c r="G41" s="69">
        <f t="shared" si="7"/>
        <v>6</v>
      </c>
      <c r="H41" s="69">
        <f t="shared" si="7"/>
        <v>11</v>
      </c>
    </row>
    <row r="42" spans="1:8">
      <c r="A42" s="24" t="s">
        <v>131</v>
      </c>
      <c r="B42" s="69">
        <f t="shared" si="4"/>
        <v>2</v>
      </c>
      <c r="C42" s="69">
        <f t="shared" ref="C42:H42" si="8">SUM(C88,C125)</f>
        <v>0</v>
      </c>
      <c r="D42" s="69">
        <f t="shared" si="8"/>
        <v>0</v>
      </c>
      <c r="E42" s="69">
        <f t="shared" si="8"/>
        <v>0</v>
      </c>
      <c r="F42" s="69">
        <f t="shared" si="8"/>
        <v>0</v>
      </c>
      <c r="G42" s="69">
        <f t="shared" si="8"/>
        <v>0</v>
      </c>
      <c r="H42" s="69">
        <f t="shared" si="8"/>
        <v>7</v>
      </c>
    </row>
    <row r="43" spans="1:8">
      <c r="A43" s="24" t="s">
        <v>132</v>
      </c>
      <c r="B43" s="69">
        <f t="shared" si="4"/>
        <v>12</v>
      </c>
      <c r="C43" s="69">
        <f t="shared" ref="C43:H43" si="9">SUM(C89,C126)</f>
        <v>3</v>
      </c>
      <c r="D43" s="69">
        <f t="shared" si="9"/>
        <v>0</v>
      </c>
      <c r="E43" s="69">
        <f t="shared" si="9"/>
        <v>0</v>
      </c>
      <c r="F43" s="69">
        <f t="shared" si="9"/>
        <v>3</v>
      </c>
      <c r="G43" s="69">
        <f t="shared" si="9"/>
        <v>0</v>
      </c>
      <c r="H43" s="69">
        <f t="shared" si="9"/>
        <v>8</v>
      </c>
    </row>
    <row r="44" spans="1:8">
      <c r="A44" s="24" t="s">
        <v>133</v>
      </c>
      <c r="B44" s="69">
        <f t="shared" si="4"/>
        <v>11</v>
      </c>
      <c r="C44" s="69">
        <f t="shared" ref="C44:H44" si="10">SUM(C90,C127)</f>
        <v>3</v>
      </c>
      <c r="D44" s="69">
        <f t="shared" si="10"/>
        <v>1</v>
      </c>
      <c r="E44" s="69">
        <f t="shared" si="10"/>
        <v>0</v>
      </c>
      <c r="F44" s="69">
        <f t="shared" si="10"/>
        <v>3</v>
      </c>
      <c r="G44" s="69">
        <f t="shared" si="10"/>
        <v>0</v>
      </c>
      <c r="H44" s="69">
        <f t="shared" si="10"/>
        <v>7</v>
      </c>
    </row>
    <row r="45" spans="1:8">
      <c r="A45" s="68" t="s">
        <v>134</v>
      </c>
      <c r="B45" s="69">
        <f t="shared" si="4"/>
        <v>13</v>
      </c>
      <c r="C45" s="69">
        <f t="shared" ref="C45:H45" si="11">SUM(C91,C128)</f>
        <v>4</v>
      </c>
      <c r="D45" s="69">
        <f t="shared" si="11"/>
        <v>0</v>
      </c>
      <c r="E45" s="69">
        <f t="shared" si="11"/>
        <v>0</v>
      </c>
      <c r="F45" s="69">
        <f t="shared" si="11"/>
        <v>4</v>
      </c>
      <c r="G45" s="69">
        <f t="shared" si="11"/>
        <v>15</v>
      </c>
      <c r="H45" s="69">
        <f t="shared" si="11"/>
        <v>2</v>
      </c>
    </row>
    <row r="46" spans="1:8">
      <c r="A46" s="24" t="s">
        <v>135</v>
      </c>
      <c r="B46" s="69">
        <f t="shared" si="4"/>
        <v>11</v>
      </c>
      <c r="C46" s="69">
        <f t="shared" ref="C46:H46" si="12">SUM(C92,C129)</f>
        <v>3</v>
      </c>
      <c r="D46" s="69">
        <f t="shared" si="12"/>
        <v>2</v>
      </c>
      <c r="E46" s="69">
        <f t="shared" si="12"/>
        <v>0</v>
      </c>
      <c r="F46" s="69">
        <f t="shared" si="12"/>
        <v>3</v>
      </c>
      <c r="G46" s="69">
        <f t="shared" si="12"/>
        <v>0</v>
      </c>
      <c r="H46" s="69">
        <f t="shared" si="12"/>
        <v>14</v>
      </c>
    </row>
    <row r="47" spans="1:8">
      <c r="A47" s="24" t="s">
        <v>136</v>
      </c>
      <c r="B47" s="69">
        <f>SUM(B93,B130)</f>
        <v>9</v>
      </c>
      <c r="C47" s="69">
        <f t="shared" ref="C47:H47" si="13">SUM(C93,C130)</f>
        <v>6</v>
      </c>
      <c r="D47" s="69">
        <f t="shared" si="13"/>
        <v>6</v>
      </c>
      <c r="E47" s="69">
        <f t="shared" si="13"/>
        <v>0</v>
      </c>
      <c r="F47" s="69">
        <f t="shared" si="13"/>
        <v>6</v>
      </c>
      <c r="G47" s="69">
        <f t="shared" si="13"/>
        <v>0</v>
      </c>
      <c r="H47" s="69">
        <f t="shared" si="13"/>
        <v>12</v>
      </c>
    </row>
    <row r="48" spans="1:8">
      <c r="A48" s="24" t="s">
        <v>137</v>
      </c>
      <c r="B48" s="69">
        <f t="shared" si="4"/>
        <v>9</v>
      </c>
      <c r="C48" s="69">
        <f t="shared" ref="C48:H48" si="14">SUM(C94,C131)</f>
        <v>6</v>
      </c>
      <c r="D48" s="69">
        <f t="shared" si="14"/>
        <v>4</v>
      </c>
      <c r="E48" s="69">
        <f t="shared" si="14"/>
        <v>0</v>
      </c>
      <c r="F48" s="69">
        <f t="shared" si="14"/>
        <v>6</v>
      </c>
      <c r="G48" s="69">
        <f t="shared" si="14"/>
        <v>4</v>
      </c>
      <c r="H48" s="69">
        <f t="shared" si="14"/>
        <v>10</v>
      </c>
    </row>
    <row r="49" spans="1:8">
      <c r="A49" s="24" t="s">
        <v>138</v>
      </c>
      <c r="B49" s="69">
        <f t="shared" si="4"/>
        <v>1</v>
      </c>
      <c r="C49" s="69">
        <f t="shared" ref="C49:H49" si="15">SUM(C95,C132)</f>
        <v>1</v>
      </c>
      <c r="D49" s="69">
        <f t="shared" si="15"/>
        <v>1</v>
      </c>
      <c r="E49" s="69">
        <f t="shared" si="15"/>
        <v>0</v>
      </c>
      <c r="F49" s="69">
        <f t="shared" si="15"/>
        <v>1</v>
      </c>
      <c r="G49" s="69">
        <f t="shared" si="15"/>
        <v>0</v>
      </c>
      <c r="H49" s="69">
        <f t="shared" si="15"/>
        <v>0</v>
      </c>
    </row>
    <row r="50" spans="1:8">
      <c r="A50" s="24"/>
      <c r="B50" s="33"/>
      <c r="C50" s="33"/>
      <c r="D50" s="33"/>
      <c r="E50" s="33"/>
      <c r="F50" s="33"/>
      <c r="G50" s="38"/>
      <c r="H50" s="33"/>
    </row>
    <row r="51" spans="1:8" ht="24">
      <c r="A51" s="85" t="s">
        <v>81</v>
      </c>
      <c r="B51" s="94">
        <f>SUM(B52,B58)</f>
        <v>102</v>
      </c>
      <c r="C51" s="94">
        <f t="shared" ref="C51:G51" si="16">SUM(C52,C58)</f>
        <v>41</v>
      </c>
      <c r="D51" s="94">
        <f t="shared" si="16"/>
        <v>1</v>
      </c>
      <c r="E51" s="94">
        <f t="shared" si="16"/>
        <v>0</v>
      </c>
      <c r="F51" s="94">
        <f t="shared" si="16"/>
        <v>41</v>
      </c>
      <c r="G51" s="94">
        <f t="shared" si="16"/>
        <v>1</v>
      </c>
      <c r="H51" s="94">
        <f>SUM(H52,H58)</f>
        <v>103</v>
      </c>
    </row>
    <row r="52" spans="1:8">
      <c r="A52" s="24" t="s">
        <v>139</v>
      </c>
      <c r="B52" s="69">
        <f>SUM(B53:B57)</f>
        <v>101</v>
      </c>
      <c r="C52" s="69">
        <f t="shared" ref="C52:H52" si="17">SUM(C53:C57)</f>
        <v>41</v>
      </c>
      <c r="D52" s="69">
        <f t="shared" si="17"/>
        <v>1</v>
      </c>
      <c r="E52" s="69">
        <f t="shared" si="17"/>
        <v>0</v>
      </c>
      <c r="F52" s="69">
        <f t="shared" si="17"/>
        <v>41</v>
      </c>
      <c r="G52" s="69">
        <f t="shared" si="17"/>
        <v>0</v>
      </c>
      <c r="H52" s="69">
        <f t="shared" si="17"/>
        <v>88</v>
      </c>
    </row>
    <row r="53" spans="1:8">
      <c r="A53" s="24" t="s">
        <v>140</v>
      </c>
      <c r="B53" s="165">
        <v>18</v>
      </c>
      <c r="C53" s="165">
        <v>7</v>
      </c>
      <c r="D53" s="165">
        <v>1</v>
      </c>
      <c r="E53" s="165">
        <v>0</v>
      </c>
      <c r="F53" s="165">
        <v>7</v>
      </c>
      <c r="G53" s="165">
        <v>0</v>
      </c>
      <c r="H53" s="165">
        <v>16</v>
      </c>
    </row>
    <row r="54" spans="1:8">
      <c r="A54" s="24" t="s">
        <v>141</v>
      </c>
      <c r="B54" s="165">
        <v>24</v>
      </c>
      <c r="C54" s="165">
        <v>8</v>
      </c>
      <c r="D54" s="165">
        <v>0</v>
      </c>
      <c r="E54" s="165">
        <v>0</v>
      </c>
      <c r="F54" s="165">
        <v>8</v>
      </c>
      <c r="G54" s="165">
        <v>0</v>
      </c>
      <c r="H54" s="165">
        <v>22</v>
      </c>
    </row>
    <row r="55" spans="1:8">
      <c r="A55" s="24" t="s">
        <v>142</v>
      </c>
      <c r="B55" s="173">
        <v>18</v>
      </c>
      <c r="C55" s="173">
        <v>11</v>
      </c>
      <c r="D55" s="173">
        <v>0</v>
      </c>
      <c r="E55" s="173">
        <v>0</v>
      </c>
      <c r="F55" s="173">
        <v>11</v>
      </c>
      <c r="G55" s="173">
        <v>0</v>
      </c>
      <c r="H55" s="173">
        <v>19</v>
      </c>
    </row>
    <row r="56" spans="1:8">
      <c r="A56" s="24" t="s">
        <v>143</v>
      </c>
      <c r="B56" s="173">
        <v>14</v>
      </c>
      <c r="C56" s="173">
        <v>5</v>
      </c>
      <c r="D56" s="173">
        <v>0</v>
      </c>
      <c r="E56" s="173">
        <v>0</v>
      </c>
      <c r="F56" s="173">
        <v>5</v>
      </c>
      <c r="G56" s="173">
        <v>0</v>
      </c>
      <c r="H56" s="173">
        <v>15</v>
      </c>
    </row>
    <row r="57" spans="1:8">
      <c r="A57" s="24" t="s">
        <v>144</v>
      </c>
      <c r="B57" s="173">
        <v>27</v>
      </c>
      <c r="C57" s="173">
        <v>10</v>
      </c>
      <c r="D57" s="173">
        <v>0</v>
      </c>
      <c r="E57" s="173">
        <v>0</v>
      </c>
      <c r="F57" s="173">
        <v>10</v>
      </c>
      <c r="G57" s="173">
        <v>0</v>
      </c>
      <c r="H57" s="173">
        <v>16</v>
      </c>
    </row>
    <row r="58" spans="1:8">
      <c r="A58" s="24" t="s">
        <v>145</v>
      </c>
      <c r="B58" s="161">
        <v>1</v>
      </c>
      <c r="C58" s="161">
        <v>0</v>
      </c>
      <c r="D58" s="161">
        <v>0</v>
      </c>
      <c r="E58" s="161">
        <v>0</v>
      </c>
      <c r="F58" s="161">
        <v>0</v>
      </c>
      <c r="G58" s="161">
        <v>1</v>
      </c>
      <c r="H58" s="161">
        <v>15</v>
      </c>
    </row>
    <row r="59" spans="1:8">
      <c r="A59" s="24"/>
      <c r="B59" s="86"/>
      <c r="C59" s="86"/>
      <c r="D59" s="86"/>
      <c r="E59" s="86"/>
      <c r="F59" s="86"/>
      <c r="G59" s="86"/>
      <c r="H59" s="86"/>
    </row>
    <row r="60" spans="1:8" ht="26.25" customHeight="1">
      <c r="A60" s="87" t="s">
        <v>25</v>
      </c>
      <c r="B60" s="73">
        <f>SUM(B61:B95)</f>
        <v>62</v>
      </c>
      <c r="C60" s="73">
        <f t="shared" ref="C60:H60" si="18">SUM(C61:C95)</f>
        <v>23</v>
      </c>
      <c r="D60" s="73">
        <f t="shared" si="18"/>
        <v>7</v>
      </c>
      <c r="E60" s="73">
        <f t="shared" si="18"/>
        <v>0</v>
      </c>
      <c r="F60" s="73">
        <f t="shared" si="18"/>
        <v>32</v>
      </c>
      <c r="G60" s="73">
        <f t="shared" si="18"/>
        <v>15</v>
      </c>
      <c r="H60" s="73">
        <f t="shared" si="18"/>
        <v>77</v>
      </c>
    </row>
    <row r="61" spans="1:8">
      <c r="A61" s="24" t="s">
        <v>104</v>
      </c>
      <c r="B61" s="158">
        <v>3</v>
      </c>
      <c r="C61" s="158">
        <v>3</v>
      </c>
      <c r="D61" s="158">
        <v>0</v>
      </c>
      <c r="E61" s="158">
        <v>0</v>
      </c>
      <c r="F61" s="158">
        <v>4</v>
      </c>
      <c r="G61" s="165">
        <v>0</v>
      </c>
      <c r="H61" s="165">
        <v>1</v>
      </c>
    </row>
    <row r="62" spans="1:8">
      <c r="A62" s="24" t="s">
        <v>105</v>
      </c>
      <c r="B62" s="38">
        <v>1</v>
      </c>
      <c r="C62" s="38">
        <v>0</v>
      </c>
      <c r="D62" s="38">
        <v>0</v>
      </c>
      <c r="E62" s="38">
        <v>0</v>
      </c>
      <c r="F62" s="38">
        <v>0</v>
      </c>
      <c r="G62" s="33">
        <v>0</v>
      </c>
      <c r="H62" s="33">
        <v>2</v>
      </c>
    </row>
    <row r="63" spans="1:8">
      <c r="A63" s="24" t="s">
        <v>107</v>
      </c>
      <c r="B63" s="162">
        <v>0</v>
      </c>
      <c r="C63" s="162">
        <v>0</v>
      </c>
      <c r="D63" s="162">
        <v>0</v>
      </c>
      <c r="E63" s="162">
        <v>0</v>
      </c>
      <c r="F63" s="162">
        <v>0</v>
      </c>
      <c r="G63" s="162">
        <v>0</v>
      </c>
      <c r="H63" s="162">
        <v>2</v>
      </c>
    </row>
    <row r="64" spans="1:8">
      <c r="A64" s="24" t="s">
        <v>108</v>
      </c>
      <c r="B64" s="158">
        <v>3</v>
      </c>
      <c r="C64" s="158">
        <v>0</v>
      </c>
      <c r="D64" s="158">
        <v>0</v>
      </c>
      <c r="E64" s="158">
        <v>0</v>
      </c>
      <c r="F64" s="158">
        <v>0</v>
      </c>
      <c r="G64" s="165">
        <v>0</v>
      </c>
      <c r="H64" s="165">
        <v>4</v>
      </c>
    </row>
    <row r="65" spans="1:8">
      <c r="A65" s="24" t="s">
        <v>109</v>
      </c>
      <c r="B65" s="158">
        <v>0</v>
      </c>
      <c r="C65" s="158">
        <v>0</v>
      </c>
      <c r="D65" s="158">
        <v>0</v>
      </c>
      <c r="E65" s="158">
        <v>0</v>
      </c>
      <c r="F65" s="158">
        <v>0</v>
      </c>
      <c r="G65" s="165">
        <v>0</v>
      </c>
      <c r="H65" s="165">
        <v>1</v>
      </c>
    </row>
    <row r="66" spans="1:8">
      <c r="A66" s="24" t="s">
        <v>110</v>
      </c>
      <c r="B66" s="158">
        <v>3</v>
      </c>
      <c r="C66" s="158">
        <v>0</v>
      </c>
      <c r="D66" s="158">
        <v>0</v>
      </c>
      <c r="E66" s="158">
        <v>0</v>
      </c>
      <c r="F66" s="158">
        <v>0</v>
      </c>
      <c r="G66" s="165">
        <v>0</v>
      </c>
      <c r="H66" s="165">
        <v>4</v>
      </c>
    </row>
    <row r="67" spans="1:8">
      <c r="A67" s="24" t="s">
        <v>111</v>
      </c>
      <c r="B67" s="158">
        <v>3</v>
      </c>
      <c r="C67" s="158">
        <v>0</v>
      </c>
      <c r="D67" s="158">
        <v>0</v>
      </c>
      <c r="E67" s="158">
        <v>0</v>
      </c>
      <c r="F67" s="158">
        <v>0</v>
      </c>
      <c r="G67" s="165">
        <v>0</v>
      </c>
      <c r="H67" s="165">
        <v>1</v>
      </c>
    </row>
    <row r="68" spans="1:8">
      <c r="A68" s="24" t="s">
        <v>112</v>
      </c>
      <c r="B68" s="158">
        <v>3</v>
      </c>
      <c r="C68" s="158">
        <v>0</v>
      </c>
      <c r="D68" s="158">
        <v>0</v>
      </c>
      <c r="E68" s="158">
        <v>0</v>
      </c>
      <c r="F68" s="158">
        <v>0</v>
      </c>
      <c r="G68" s="165">
        <v>0</v>
      </c>
      <c r="H68" s="165">
        <v>0</v>
      </c>
    </row>
    <row r="69" spans="1:8">
      <c r="A69" s="24" t="s">
        <v>113</v>
      </c>
      <c r="B69" s="158">
        <v>2</v>
      </c>
      <c r="C69" s="158">
        <v>0</v>
      </c>
      <c r="D69" s="158">
        <v>0</v>
      </c>
      <c r="E69" s="158">
        <v>0</v>
      </c>
      <c r="F69" s="158">
        <v>0</v>
      </c>
      <c r="G69" s="165">
        <v>0</v>
      </c>
      <c r="H69" s="165">
        <v>1</v>
      </c>
    </row>
    <row r="70" spans="1:8">
      <c r="A70" s="24" t="s">
        <v>114</v>
      </c>
      <c r="B70" s="38">
        <v>1</v>
      </c>
      <c r="C70" s="38">
        <v>1</v>
      </c>
      <c r="D70" s="38">
        <v>0</v>
      </c>
      <c r="E70" s="38">
        <v>0</v>
      </c>
      <c r="F70" s="38">
        <v>1</v>
      </c>
      <c r="G70" s="38">
        <v>1</v>
      </c>
      <c r="H70" s="38">
        <v>2</v>
      </c>
    </row>
    <row r="71" spans="1:8">
      <c r="A71" s="24" t="s">
        <v>115</v>
      </c>
      <c r="B71" s="38">
        <v>3</v>
      </c>
      <c r="C71" s="38">
        <v>3</v>
      </c>
      <c r="D71" s="38">
        <v>0</v>
      </c>
      <c r="E71" s="38">
        <v>0</v>
      </c>
      <c r="F71" s="38">
        <v>11</v>
      </c>
      <c r="G71" s="38">
        <v>0</v>
      </c>
      <c r="H71" s="38">
        <v>1</v>
      </c>
    </row>
    <row r="72" spans="1:8">
      <c r="A72" s="24" t="s">
        <v>116</v>
      </c>
      <c r="B72" s="158">
        <v>0</v>
      </c>
      <c r="C72" s="158">
        <v>0</v>
      </c>
      <c r="D72" s="158">
        <v>0</v>
      </c>
      <c r="E72" s="158">
        <v>0</v>
      </c>
      <c r="F72" s="158">
        <v>0</v>
      </c>
      <c r="G72" s="165">
        <v>0</v>
      </c>
      <c r="H72" s="165">
        <v>0</v>
      </c>
    </row>
    <row r="73" spans="1:8">
      <c r="A73" s="24" t="s">
        <v>117</v>
      </c>
      <c r="B73" s="162">
        <v>0</v>
      </c>
      <c r="C73" s="162">
        <v>0</v>
      </c>
      <c r="D73" s="162">
        <v>0</v>
      </c>
      <c r="E73" s="162">
        <v>0</v>
      </c>
      <c r="F73" s="162">
        <v>0</v>
      </c>
      <c r="G73" s="162">
        <v>0</v>
      </c>
      <c r="H73" s="162">
        <v>1</v>
      </c>
    </row>
    <row r="74" spans="1:8">
      <c r="A74" s="24" t="s">
        <v>118</v>
      </c>
      <c r="B74" s="38">
        <v>1</v>
      </c>
      <c r="C74" s="38">
        <v>0</v>
      </c>
      <c r="D74" s="38">
        <v>0</v>
      </c>
      <c r="E74" s="38">
        <v>0</v>
      </c>
      <c r="F74" s="38">
        <v>0</v>
      </c>
      <c r="G74" s="163">
        <v>0</v>
      </c>
      <c r="H74" s="38">
        <v>3</v>
      </c>
    </row>
    <row r="75" spans="1:8">
      <c r="A75" s="24" t="s">
        <v>119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3</v>
      </c>
    </row>
    <row r="76" spans="1:8">
      <c r="A76" s="24" t="s">
        <v>120</v>
      </c>
      <c r="B76" s="162">
        <v>1</v>
      </c>
      <c r="C76" s="162">
        <v>0</v>
      </c>
      <c r="D76" s="162">
        <v>0</v>
      </c>
      <c r="E76" s="162">
        <v>0</v>
      </c>
      <c r="F76" s="162">
        <v>0</v>
      </c>
      <c r="G76" s="162">
        <v>0</v>
      </c>
      <c r="H76" s="162">
        <v>2</v>
      </c>
    </row>
    <row r="77" spans="1:8">
      <c r="A77" s="24" t="s">
        <v>121</v>
      </c>
      <c r="B77" s="158">
        <v>2</v>
      </c>
      <c r="C77" s="158">
        <v>0</v>
      </c>
      <c r="D77" s="158">
        <v>0</v>
      </c>
      <c r="E77" s="158">
        <v>0</v>
      </c>
      <c r="F77" s="158">
        <v>0</v>
      </c>
      <c r="G77" s="165">
        <v>3</v>
      </c>
      <c r="H77" s="165">
        <v>2</v>
      </c>
    </row>
    <row r="78" spans="1:8">
      <c r="A78" s="24" t="s">
        <v>122</v>
      </c>
      <c r="B78" s="158">
        <v>2</v>
      </c>
      <c r="C78" s="158">
        <v>1</v>
      </c>
      <c r="D78" s="158">
        <v>0</v>
      </c>
      <c r="E78" s="158">
        <v>0</v>
      </c>
      <c r="F78" s="158">
        <v>1</v>
      </c>
      <c r="G78" s="165">
        <v>0</v>
      </c>
      <c r="H78" s="165">
        <v>3</v>
      </c>
    </row>
    <row r="79" spans="1:8" s="53" customFormat="1">
      <c r="A79" s="68" t="s">
        <v>123</v>
      </c>
      <c r="B79" s="158">
        <v>0</v>
      </c>
      <c r="C79" s="165">
        <v>0</v>
      </c>
      <c r="D79" s="158">
        <v>0</v>
      </c>
      <c r="E79" s="165">
        <v>0</v>
      </c>
      <c r="F79" s="158">
        <v>0</v>
      </c>
      <c r="G79" s="165">
        <v>0</v>
      </c>
      <c r="H79" s="165">
        <v>1</v>
      </c>
    </row>
    <row r="80" spans="1:8">
      <c r="A80" s="24" t="s">
        <v>124</v>
      </c>
      <c r="B80" s="158">
        <v>1</v>
      </c>
      <c r="C80" s="158">
        <v>1</v>
      </c>
      <c r="D80" s="158">
        <v>0</v>
      </c>
      <c r="E80" s="158">
        <v>0</v>
      </c>
      <c r="F80" s="158">
        <v>1</v>
      </c>
      <c r="G80" s="165">
        <v>1</v>
      </c>
      <c r="H80" s="165">
        <v>0</v>
      </c>
    </row>
    <row r="81" spans="1:8">
      <c r="A81" s="24" t="s">
        <v>125</v>
      </c>
      <c r="B81" s="38">
        <v>3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</row>
    <row r="82" spans="1:8">
      <c r="A82" s="24" t="s">
        <v>126</v>
      </c>
      <c r="B82" s="158">
        <v>1</v>
      </c>
      <c r="C82" s="158">
        <v>1</v>
      </c>
      <c r="D82" s="158">
        <v>1</v>
      </c>
      <c r="E82" s="158">
        <v>0</v>
      </c>
      <c r="F82" s="158">
        <v>3</v>
      </c>
      <c r="G82" s="165">
        <v>1</v>
      </c>
      <c r="H82" s="165">
        <v>7</v>
      </c>
    </row>
    <row r="83" spans="1:8">
      <c r="A83" s="24" t="s">
        <v>127</v>
      </c>
      <c r="B83" s="162">
        <v>1</v>
      </c>
      <c r="C83" s="162">
        <v>0</v>
      </c>
      <c r="D83" s="162">
        <v>0</v>
      </c>
      <c r="E83" s="162">
        <v>0</v>
      </c>
      <c r="F83" s="162">
        <v>0</v>
      </c>
      <c r="G83" s="162">
        <v>0</v>
      </c>
      <c r="H83" s="162">
        <v>3</v>
      </c>
    </row>
    <row r="84" spans="1:8">
      <c r="A84" s="24" t="s">
        <v>128</v>
      </c>
      <c r="B84" s="162">
        <v>1</v>
      </c>
      <c r="C84" s="162">
        <v>1</v>
      </c>
      <c r="D84" s="162">
        <v>0</v>
      </c>
      <c r="E84" s="162">
        <v>0</v>
      </c>
      <c r="F84" s="162">
        <v>1</v>
      </c>
      <c r="G84" s="162">
        <v>1</v>
      </c>
      <c r="H84" s="162">
        <v>3</v>
      </c>
    </row>
    <row r="85" spans="1:8">
      <c r="A85" s="24" t="s">
        <v>129</v>
      </c>
      <c r="B85" s="161">
        <v>2</v>
      </c>
      <c r="C85" s="161">
        <v>0</v>
      </c>
      <c r="D85" s="162">
        <v>0</v>
      </c>
      <c r="E85" s="161">
        <v>0</v>
      </c>
      <c r="F85" s="161">
        <v>0</v>
      </c>
      <c r="G85" s="161">
        <v>0</v>
      </c>
      <c r="H85" s="161">
        <v>3</v>
      </c>
    </row>
    <row r="86" spans="1:8">
      <c r="A86" s="24" t="s">
        <v>130</v>
      </c>
      <c r="B86" s="162">
        <v>1</v>
      </c>
      <c r="C86" s="162">
        <v>1</v>
      </c>
      <c r="D86" s="162">
        <v>0</v>
      </c>
      <c r="E86" s="162">
        <v>0</v>
      </c>
      <c r="F86" s="162">
        <v>1</v>
      </c>
      <c r="G86" s="162">
        <v>1</v>
      </c>
      <c r="H86" s="162">
        <v>6</v>
      </c>
    </row>
    <row r="87" spans="1:8">
      <c r="A87" s="11" t="s">
        <v>102</v>
      </c>
      <c r="B87" s="158">
        <v>3</v>
      </c>
      <c r="C87" s="158">
        <v>1</v>
      </c>
      <c r="D87" s="158">
        <v>0</v>
      </c>
      <c r="E87" s="158">
        <v>0</v>
      </c>
      <c r="F87" s="158">
        <v>1</v>
      </c>
      <c r="G87" s="165">
        <v>3</v>
      </c>
      <c r="H87" s="165">
        <v>3</v>
      </c>
    </row>
    <row r="88" spans="1:8">
      <c r="A88" s="24" t="s">
        <v>131</v>
      </c>
      <c r="B88" s="162">
        <v>0</v>
      </c>
      <c r="C88" s="162">
        <v>0</v>
      </c>
      <c r="D88" s="162">
        <v>0</v>
      </c>
      <c r="E88" s="162">
        <v>0</v>
      </c>
      <c r="F88" s="162">
        <v>0</v>
      </c>
      <c r="G88" s="162">
        <v>0</v>
      </c>
      <c r="H88" s="162">
        <v>1</v>
      </c>
    </row>
    <row r="89" spans="1:8">
      <c r="A89" s="24" t="s">
        <v>132</v>
      </c>
      <c r="B89" s="158">
        <v>2</v>
      </c>
      <c r="C89" s="158">
        <v>1</v>
      </c>
      <c r="D89" s="158">
        <v>0</v>
      </c>
      <c r="E89" s="158">
        <v>0</v>
      </c>
      <c r="F89" s="158">
        <v>1</v>
      </c>
      <c r="G89" s="165">
        <v>0</v>
      </c>
      <c r="H89" s="165">
        <v>1</v>
      </c>
    </row>
    <row r="90" spans="1:8">
      <c r="A90" s="24" t="s">
        <v>133</v>
      </c>
      <c r="B90" s="158">
        <v>4</v>
      </c>
      <c r="C90" s="158">
        <v>1</v>
      </c>
      <c r="D90" s="158">
        <v>1</v>
      </c>
      <c r="E90" s="158">
        <v>0</v>
      </c>
      <c r="F90" s="158">
        <v>1</v>
      </c>
      <c r="G90" s="165">
        <v>0</v>
      </c>
      <c r="H90" s="165">
        <v>3</v>
      </c>
    </row>
    <row r="91" spans="1:8">
      <c r="A91" s="68" t="s">
        <v>134</v>
      </c>
      <c r="B91" s="162">
        <v>2</v>
      </c>
      <c r="C91" s="162">
        <v>1</v>
      </c>
      <c r="D91" s="162">
        <v>0</v>
      </c>
      <c r="E91" s="162">
        <v>0</v>
      </c>
      <c r="F91" s="162">
        <v>1</v>
      </c>
      <c r="G91" s="162">
        <v>3</v>
      </c>
      <c r="H91" s="162">
        <v>0</v>
      </c>
    </row>
    <row r="92" spans="1:8">
      <c r="A92" s="24" t="s">
        <v>135</v>
      </c>
      <c r="B92" s="162">
        <v>5</v>
      </c>
      <c r="C92" s="162">
        <v>3</v>
      </c>
      <c r="D92" s="162">
        <v>1</v>
      </c>
      <c r="E92" s="162">
        <v>0</v>
      </c>
      <c r="F92" s="162">
        <v>2</v>
      </c>
      <c r="G92" s="162">
        <v>0</v>
      </c>
      <c r="H92" s="162">
        <v>6</v>
      </c>
    </row>
    <row r="93" spans="1:8">
      <c r="A93" s="24" t="s">
        <v>136</v>
      </c>
      <c r="B93" s="158">
        <v>3</v>
      </c>
      <c r="C93" s="158">
        <v>1</v>
      </c>
      <c r="D93" s="158">
        <v>1</v>
      </c>
      <c r="E93" s="158">
        <v>0</v>
      </c>
      <c r="F93" s="158">
        <v>1</v>
      </c>
      <c r="G93" s="165">
        <v>0</v>
      </c>
      <c r="H93" s="165">
        <v>4</v>
      </c>
    </row>
    <row r="94" spans="1:8" ht="15.75" customHeight="1">
      <c r="A94" s="24" t="s">
        <v>137</v>
      </c>
      <c r="B94" s="158">
        <v>4</v>
      </c>
      <c r="C94" s="158">
        <v>2</v>
      </c>
      <c r="D94" s="158">
        <v>2</v>
      </c>
      <c r="E94" s="158">
        <v>0</v>
      </c>
      <c r="F94" s="158">
        <v>2</v>
      </c>
      <c r="G94" s="165">
        <v>1</v>
      </c>
      <c r="H94" s="165">
        <v>3</v>
      </c>
    </row>
    <row r="95" spans="1:8">
      <c r="A95" s="24" t="s">
        <v>138</v>
      </c>
      <c r="B95" s="158">
        <v>1</v>
      </c>
      <c r="C95" s="158">
        <v>1</v>
      </c>
      <c r="D95" s="158">
        <v>1</v>
      </c>
      <c r="E95" s="158">
        <v>0</v>
      </c>
      <c r="F95" s="158">
        <v>0</v>
      </c>
      <c r="G95" s="165">
        <v>0</v>
      </c>
      <c r="H95" s="165">
        <v>0</v>
      </c>
    </row>
    <row r="96" spans="1:8">
      <c r="A96" s="24"/>
      <c r="B96" s="38"/>
      <c r="C96" s="38"/>
      <c r="D96" s="38"/>
      <c r="E96" s="38"/>
      <c r="F96" s="38"/>
      <c r="G96" s="38"/>
      <c r="H96" s="33"/>
    </row>
    <row r="97" spans="1:8" ht="26.25" customHeight="1">
      <c r="A97" s="87" t="s">
        <v>38</v>
      </c>
      <c r="B97" s="73">
        <f>SUM(B98:B132)</f>
        <v>169</v>
      </c>
      <c r="C97" s="73">
        <f t="shared" ref="C97:H97" si="19">SUM(C98:C132)</f>
        <v>66</v>
      </c>
      <c r="D97" s="73">
        <f t="shared" si="19"/>
        <v>15</v>
      </c>
      <c r="E97" s="73">
        <f t="shared" si="19"/>
        <v>0</v>
      </c>
      <c r="F97" s="73">
        <f t="shared" si="19"/>
        <v>87</v>
      </c>
      <c r="G97" s="73">
        <f t="shared" si="19"/>
        <v>41</v>
      </c>
      <c r="H97" s="73">
        <f t="shared" si="19"/>
        <v>221</v>
      </c>
    </row>
    <row r="98" spans="1:8">
      <c r="A98" s="24" t="s">
        <v>104</v>
      </c>
      <c r="B98" s="158">
        <v>10</v>
      </c>
      <c r="C98" s="158">
        <v>10</v>
      </c>
      <c r="D98" s="158">
        <v>4</v>
      </c>
      <c r="E98" s="158">
        <v>0</v>
      </c>
      <c r="F98" s="158">
        <v>11</v>
      </c>
      <c r="G98" s="165">
        <v>0</v>
      </c>
      <c r="H98" s="165">
        <v>3</v>
      </c>
    </row>
    <row r="99" spans="1:8">
      <c r="A99" s="24" t="s">
        <v>105</v>
      </c>
      <c r="B99" s="158">
        <v>1</v>
      </c>
      <c r="C99" s="158">
        <v>1</v>
      </c>
      <c r="D99" s="158">
        <v>0</v>
      </c>
      <c r="E99" s="158">
        <v>0</v>
      </c>
      <c r="F99" s="158">
        <v>1</v>
      </c>
      <c r="G99" s="165">
        <v>0</v>
      </c>
      <c r="H99" s="165">
        <v>4</v>
      </c>
    </row>
    <row r="100" spans="1:8">
      <c r="A100" s="24" t="s">
        <v>107</v>
      </c>
      <c r="B100" s="162">
        <v>0</v>
      </c>
      <c r="C100" s="162">
        <v>0</v>
      </c>
      <c r="D100" s="162">
        <v>0</v>
      </c>
      <c r="E100" s="162">
        <v>0</v>
      </c>
      <c r="F100" s="162">
        <v>0</v>
      </c>
      <c r="G100" s="162">
        <v>0</v>
      </c>
      <c r="H100" s="162">
        <v>13</v>
      </c>
    </row>
    <row r="101" spans="1:8">
      <c r="A101" s="24" t="s">
        <v>108</v>
      </c>
      <c r="B101" s="158">
        <v>0</v>
      </c>
      <c r="C101" s="158">
        <v>0</v>
      </c>
      <c r="D101" s="158">
        <v>0</v>
      </c>
      <c r="E101" s="158">
        <v>0</v>
      </c>
      <c r="F101" s="158">
        <v>0</v>
      </c>
      <c r="G101" s="165">
        <v>0</v>
      </c>
      <c r="H101" s="165">
        <v>8</v>
      </c>
    </row>
    <row r="102" spans="1:8">
      <c r="A102" s="24" t="s">
        <v>109</v>
      </c>
      <c r="B102" s="158">
        <v>2</v>
      </c>
      <c r="C102" s="158">
        <v>0</v>
      </c>
      <c r="D102" s="158">
        <v>0</v>
      </c>
      <c r="E102" s="158">
        <v>0</v>
      </c>
      <c r="F102" s="158">
        <v>0</v>
      </c>
      <c r="G102" s="165">
        <v>0</v>
      </c>
      <c r="H102" s="165">
        <v>7</v>
      </c>
    </row>
    <row r="103" spans="1:8">
      <c r="A103" s="24" t="s">
        <v>110</v>
      </c>
      <c r="B103" s="158">
        <v>2</v>
      </c>
      <c r="C103" s="158">
        <v>3</v>
      </c>
      <c r="D103" s="158">
        <v>1</v>
      </c>
      <c r="E103" s="158">
        <v>0</v>
      </c>
      <c r="F103" s="158">
        <v>3</v>
      </c>
      <c r="G103" s="165">
        <v>1</v>
      </c>
      <c r="H103" s="165">
        <v>8</v>
      </c>
    </row>
    <row r="104" spans="1:8">
      <c r="A104" s="24" t="s">
        <v>111</v>
      </c>
      <c r="B104" s="158">
        <v>11</v>
      </c>
      <c r="C104" s="158">
        <v>0</v>
      </c>
      <c r="D104" s="158">
        <v>0</v>
      </c>
      <c r="E104" s="158">
        <v>0</v>
      </c>
      <c r="F104" s="158">
        <v>0</v>
      </c>
      <c r="G104" s="165">
        <v>0</v>
      </c>
      <c r="H104" s="165">
        <v>3</v>
      </c>
    </row>
    <row r="105" spans="1:8">
      <c r="A105" s="24" t="s">
        <v>112</v>
      </c>
      <c r="B105" s="158">
        <v>6</v>
      </c>
      <c r="C105" s="158">
        <v>0</v>
      </c>
      <c r="D105" s="158">
        <v>0</v>
      </c>
      <c r="E105" s="158">
        <v>0</v>
      </c>
      <c r="F105" s="158">
        <v>0</v>
      </c>
      <c r="G105" s="165">
        <v>0</v>
      </c>
      <c r="H105" s="165">
        <v>0</v>
      </c>
    </row>
    <row r="106" spans="1:8">
      <c r="A106" s="24" t="s">
        <v>113</v>
      </c>
      <c r="B106" s="158">
        <v>5</v>
      </c>
      <c r="C106" s="158">
        <v>1</v>
      </c>
      <c r="D106" s="158">
        <v>0</v>
      </c>
      <c r="E106" s="158">
        <v>0</v>
      </c>
      <c r="F106" s="158">
        <v>0</v>
      </c>
      <c r="G106" s="165">
        <v>0</v>
      </c>
      <c r="H106" s="165">
        <v>10</v>
      </c>
    </row>
    <row r="107" spans="1:8">
      <c r="A107" s="24" t="s">
        <v>114</v>
      </c>
      <c r="B107" s="38">
        <v>5</v>
      </c>
      <c r="C107" s="38">
        <v>3</v>
      </c>
      <c r="D107" s="158">
        <v>0</v>
      </c>
      <c r="E107" s="38">
        <v>0</v>
      </c>
      <c r="F107" s="38">
        <v>8</v>
      </c>
      <c r="G107" s="38">
        <v>8</v>
      </c>
      <c r="H107" s="38">
        <v>5</v>
      </c>
    </row>
    <row r="108" spans="1:8">
      <c r="A108" s="24" t="s">
        <v>115</v>
      </c>
      <c r="B108" s="38">
        <v>13</v>
      </c>
      <c r="C108" s="38">
        <v>8</v>
      </c>
      <c r="D108" s="38">
        <v>0</v>
      </c>
      <c r="E108" s="38">
        <v>0</v>
      </c>
      <c r="F108" s="38">
        <v>10</v>
      </c>
      <c r="G108" s="38">
        <v>0</v>
      </c>
      <c r="H108" s="38">
        <v>12</v>
      </c>
    </row>
    <row r="109" spans="1:8">
      <c r="A109" s="24" t="s">
        <v>116</v>
      </c>
      <c r="B109" s="158">
        <v>8</v>
      </c>
      <c r="C109" s="158">
        <v>6</v>
      </c>
      <c r="D109" s="158">
        <v>0</v>
      </c>
      <c r="E109" s="158">
        <v>0</v>
      </c>
      <c r="F109" s="158">
        <v>6</v>
      </c>
      <c r="G109" s="165">
        <v>0</v>
      </c>
      <c r="H109" s="165">
        <v>2</v>
      </c>
    </row>
    <row r="110" spans="1:8">
      <c r="A110" s="24" t="s">
        <v>117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7</v>
      </c>
    </row>
    <row r="111" spans="1:8">
      <c r="A111" s="24" t="s">
        <v>118</v>
      </c>
      <c r="B111" s="38">
        <v>0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9</v>
      </c>
    </row>
    <row r="112" spans="1:8">
      <c r="A112" s="24" t="s">
        <v>119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8</v>
      </c>
    </row>
    <row r="113" spans="1:9">
      <c r="A113" s="24" t="s">
        <v>120</v>
      </c>
      <c r="B113" s="38">
        <v>4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16</v>
      </c>
    </row>
    <row r="114" spans="1:9">
      <c r="A114" s="24" t="s">
        <v>121</v>
      </c>
      <c r="B114" s="158">
        <v>3</v>
      </c>
      <c r="C114" s="158">
        <v>3</v>
      </c>
      <c r="D114" s="158">
        <v>0</v>
      </c>
      <c r="E114" s="158">
        <v>0</v>
      </c>
      <c r="F114" s="158">
        <v>4</v>
      </c>
      <c r="G114" s="165">
        <v>2</v>
      </c>
      <c r="H114" s="165">
        <v>5</v>
      </c>
    </row>
    <row r="115" spans="1:9">
      <c r="A115" s="24" t="s">
        <v>122</v>
      </c>
      <c r="B115" s="158">
        <v>5</v>
      </c>
      <c r="C115" s="158">
        <v>0</v>
      </c>
      <c r="D115" s="158">
        <v>0</v>
      </c>
      <c r="E115" s="158">
        <v>0</v>
      </c>
      <c r="F115" s="158">
        <v>1</v>
      </c>
      <c r="G115" s="165">
        <v>0</v>
      </c>
      <c r="H115" s="165">
        <v>9</v>
      </c>
    </row>
    <row r="116" spans="1:9" s="53" customFormat="1">
      <c r="A116" s="68" t="s">
        <v>123</v>
      </c>
      <c r="B116" s="158">
        <v>6</v>
      </c>
      <c r="C116" s="158">
        <v>2</v>
      </c>
      <c r="D116" s="158">
        <v>0</v>
      </c>
      <c r="E116" s="158">
        <v>0</v>
      </c>
      <c r="F116" s="158">
        <v>0</v>
      </c>
      <c r="G116" s="165">
        <v>0</v>
      </c>
      <c r="H116" s="165">
        <v>0</v>
      </c>
    </row>
    <row r="117" spans="1:9">
      <c r="A117" s="24" t="s">
        <v>124</v>
      </c>
      <c r="B117" s="158">
        <v>5</v>
      </c>
      <c r="C117" s="158">
        <v>2</v>
      </c>
      <c r="D117" s="158">
        <v>2</v>
      </c>
      <c r="E117" s="158">
        <v>0</v>
      </c>
      <c r="F117" s="158">
        <v>4</v>
      </c>
      <c r="G117" s="165">
        <v>3</v>
      </c>
      <c r="H117" s="165">
        <v>5</v>
      </c>
      <c r="I117" s="13"/>
    </row>
    <row r="118" spans="1:9">
      <c r="A118" s="24" t="s">
        <v>125</v>
      </c>
      <c r="B118" s="38">
        <v>1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2</v>
      </c>
    </row>
    <row r="119" spans="1:9">
      <c r="A119" s="24" t="s">
        <v>126</v>
      </c>
      <c r="B119" s="158">
        <v>0</v>
      </c>
      <c r="C119" s="158">
        <v>0</v>
      </c>
      <c r="D119" s="158">
        <v>0</v>
      </c>
      <c r="E119" s="158">
        <v>0</v>
      </c>
      <c r="F119" s="158">
        <v>0</v>
      </c>
      <c r="G119" s="165">
        <v>0</v>
      </c>
      <c r="H119" s="165">
        <v>6</v>
      </c>
    </row>
    <row r="120" spans="1:9">
      <c r="A120" s="24" t="s">
        <v>127</v>
      </c>
      <c r="B120" s="162">
        <v>10</v>
      </c>
      <c r="C120" s="162">
        <v>5</v>
      </c>
      <c r="D120" s="162">
        <v>0</v>
      </c>
      <c r="E120" s="162">
        <v>0</v>
      </c>
      <c r="F120" s="162">
        <v>9</v>
      </c>
      <c r="G120" s="162">
        <v>6</v>
      </c>
      <c r="H120" s="162">
        <v>6</v>
      </c>
    </row>
    <row r="121" spans="1:9">
      <c r="A121" s="24" t="s">
        <v>128</v>
      </c>
      <c r="B121" s="162">
        <v>4</v>
      </c>
      <c r="C121" s="162">
        <v>0</v>
      </c>
      <c r="D121" s="162">
        <v>0</v>
      </c>
      <c r="E121" s="162">
        <v>0</v>
      </c>
      <c r="F121" s="162">
        <v>0</v>
      </c>
      <c r="G121" s="162">
        <v>1</v>
      </c>
      <c r="H121" s="162">
        <v>4</v>
      </c>
    </row>
    <row r="122" spans="1:9">
      <c r="A122" s="24" t="s">
        <v>129</v>
      </c>
      <c r="B122" s="162">
        <v>11</v>
      </c>
      <c r="C122" s="162">
        <v>1</v>
      </c>
      <c r="D122" s="162">
        <v>0</v>
      </c>
      <c r="E122" s="162">
        <v>0</v>
      </c>
      <c r="F122" s="162">
        <v>7</v>
      </c>
      <c r="G122" s="162">
        <v>0</v>
      </c>
      <c r="H122" s="162">
        <v>13</v>
      </c>
    </row>
    <row r="123" spans="1:9">
      <c r="A123" s="24" t="s">
        <v>130</v>
      </c>
      <c r="B123" s="162">
        <v>2</v>
      </c>
      <c r="C123" s="162">
        <v>2</v>
      </c>
      <c r="D123" s="162">
        <v>0</v>
      </c>
      <c r="E123" s="162">
        <v>0</v>
      </c>
      <c r="F123" s="162">
        <v>2</v>
      </c>
      <c r="G123" s="162">
        <v>2</v>
      </c>
      <c r="H123" s="162">
        <v>6</v>
      </c>
    </row>
    <row r="124" spans="1:9">
      <c r="A124" s="11" t="s">
        <v>102</v>
      </c>
      <c r="B124" s="158">
        <v>8</v>
      </c>
      <c r="C124" s="158">
        <v>3</v>
      </c>
      <c r="D124" s="158">
        <v>0</v>
      </c>
      <c r="E124" s="158">
        <v>0</v>
      </c>
      <c r="F124" s="158">
        <v>3</v>
      </c>
      <c r="G124" s="165">
        <v>3</v>
      </c>
      <c r="H124" s="165">
        <v>8</v>
      </c>
    </row>
    <row r="125" spans="1:9">
      <c r="A125" s="24" t="s">
        <v>131</v>
      </c>
      <c r="B125" s="162">
        <v>2</v>
      </c>
      <c r="C125" s="162">
        <v>0</v>
      </c>
      <c r="D125" s="162">
        <v>0</v>
      </c>
      <c r="E125" s="162">
        <v>0</v>
      </c>
      <c r="F125" s="162">
        <v>0</v>
      </c>
      <c r="G125" s="162">
        <v>0</v>
      </c>
      <c r="H125" s="162">
        <v>6</v>
      </c>
    </row>
    <row r="126" spans="1:9">
      <c r="A126" s="24" t="s">
        <v>132</v>
      </c>
      <c r="B126" s="158">
        <v>10</v>
      </c>
      <c r="C126" s="158">
        <v>2</v>
      </c>
      <c r="D126" s="158">
        <v>0</v>
      </c>
      <c r="E126" s="158">
        <v>0</v>
      </c>
      <c r="F126" s="158">
        <v>2</v>
      </c>
      <c r="G126" s="165">
        <v>0</v>
      </c>
      <c r="H126" s="165">
        <v>7</v>
      </c>
      <c r="I126" t="s">
        <v>173</v>
      </c>
    </row>
    <row r="127" spans="1:9">
      <c r="A127" s="24" t="s">
        <v>133</v>
      </c>
      <c r="B127" s="158">
        <v>7</v>
      </c>
      <c r="C127" s="158">
        <v>2</v>
      </c>
      <c r="D127" s="158">
        <v>0</v>
      </c>
      <c r="E127" s="158">
        <v>0</v>
      </c>
      <c r="F127" s="158">
        <v>2</v>
      </c>
      <c r="G127" s="165">
        <v>0</v>
      </c>
      <c r="H127" s="165">
        <v>4</v>
      </c>
    </row>
    <row r="128" spans="1:9">
      <c r="A128" s="68" t="s">
        <v>134</v>
      </c>
      <c r="B128" s="162">
        <v>11</v>
      </c>
      <c r="C128" s="162">
        <v>3</v>
      </c>
      <c r="D128" s="162">
        <v>0</v>
      </c>
      <c r="E128" s="162">
        <v>0</v>
      </c>
      <c r="F128" s="162">
        <v>3</v>
      </c>
      <c r="G128" s="162">
        <v>12</v>
      </c>
      <c r="H128" s="162">
        <v>2</v>
      </c>
    </row>
    <row r="129" spans="1:8">
      <c r="A129" s="24" t="s">
        <v>135</v>
      </c>
      <c r="B129" s="162">
        <v>6</v>
      </c>
      <c r="C129" s="162">
        <v>0</v>
      </c>
      <c r="D129" s="162">
        <v>1</v>
      </c>
      <c r="E129" s="162">
        <v>0</v>
      </c>
      <c r="F129" s="162">
        <v>1</v>
      </c>
      <c r="G129" s="162">
        <v>0</v>
      </c>
      <c r="H129" s="162">
        <v>8</v>
      </c>
    </row>
    <row r="130" spans="1:8">
      <c r="A130" s="24" t="s">
        <v>136</v>
      </c>
      <c r="B130" s="158">
        <v>6</v>
      </c>
      <c r="C130" s="158">
        <v>5</v>
      </c>
      <c r="D130" s="158">
        <v>5</v>
      </c>
      <c r="E130" s="158">
        <v>0</v>
      </c>
      <c r="F130" s="158">
        <v>5</v>
      </c>
      <c r="G130" s="165">
        <v>0</v>
      </c>
      <c r="H130" s="165">
        <v>8</v>
      </c>
    </row>
    <row r="131" spans="1:8">
      <c r="A131" s="24" t="s">
        <v>137</v>
      </c>
      <c r="B131" s="158">
        <v>5</v>
      </c>
      <c r="C131" s="158">
        <v>4</v>
      </c>
      <c r="D131" s="158">
        <v>2</v>
      </c>
      <c r="E131" s="158">
        <v>0</v>
      </c>
      <c r="F131" s="158">
        <v>4</v>
      </c>
      <c r="G131" s="165">
        <v>3</v>
      </c>
      <c r="H131" s="165">
        <v>7</v>
      </c>
    </row>
    <row r="132" spans="1:8">
      <c r="A132" s="24" t="s">
        <v>138</v>
      </c>
      <c r="B132" s="158">
        <v>0</v>
      </c>
      <c r="C132" s="158">
        <v>0</v>
      </c>
      <c r="D132" s="158">
        <v>0</v>
      </c>
      <c r="E132" s="158">
        <v>0</v>
      </c>
      <c r="F132" s="158">
        <v>1</v>
      </c>
      <c r="G132" s="165">
        <v>0</v>
      </c>
      <c r="H132" s="165">
        <v>0</v>
      </c>
    </row>
    <row r="133" spans="1:8">
      <c r="B133" s="18"/>
      <c r="C133" s="18"/>
      <c r="D133" s="18"/>
      <c r="E133" s="18"/>
      <c r="F133" s="18"/>
      <c r="G133" s="18"/>
      <c r="H133" s="18"/>
    </row>
    <row r="134" spans="1:8">
      <c r="B134" s="18"/>
      <c r="C134" s="18"/>
      <c r="D134" s="18"/>
      <c r="E134" s="18"/>
      <c r="F134" s="18"/>
      <c r="G134" s="18"/>
      <c r="H134" s="18"/>
    </row>
    <row r="135" spans="1:8">
      <c r="B135" s="18"/>
      <c r="C135" s="18"/>
      <c r="D135" s="18"/>
      <c r="E135" s="18"/>
      <c r="F135" s="18"/>
      <c r="G135" s="18"/>
      <c r="H135" s="18"/>
    </row>
    <row r="136" spans="1:8">
      <c r="B136" s="18"/>
      <c r="C136" s="18"/>
      <c r="D136" s="18"/>
      <c r="E136" s="18"/>
      <c r="F136" s="18"/>
      <c r="G136" s="18"/>
      <c r="H136" s="18"/>
    </row>
    <row r="137" spans="1:8">
      <c r="B137" s="18"/>
      <c r="C137" s="18"/>
      <c r="D137" s="18"/>
      <c r="E137" s="18"/>
      <c r="F137" s="18"/>
      <c r="G137" s="18"/>
      <c r="H137" s="18"/>
    </row>
    <row r="138" spans="1:8">
      <c r="B138" s="18"/>
      <c r="C138" s="18"/>
      <c r="D138" s="18"/>
      <c r="E138" s="18"/>
      <c r="F138" s="18"/>
      <c r="G138" s="18"/>
      <c r="H138" s="18"/>
    </row>
    <row r="139" spans="1:8">
      <c r="B139" s="18"/>
      <c r="C139" s="18"/>
      <c r="D139" s="18"/>
      <c r="E139" s="18"/>
      <c r="F139" s="18"/>
      <c r="G139" s="18"/>
      <c r="H139" s="18"/>
    </row>
    <row r="140" spans="1:8">
      <c r="B140" s="18"/>
      <c r="C140" s="18"/>
      <c r="D140" s="18"/>
      <c r="E140" s="18"/>
      <c r="F140" s="18"/>
      <c r="G140" s="18"/>
      <c r="H140" s="18"/>
    </row>
    <row r="141" spans="1:8">
      <c r="B141" s="18"/>
      <c r="C141" s="18"/>
      <c r="D141" s="18"/>
      <c r="E141" s="18"/>
      <c r="F141" s="18"/>
      <c r="G141" s="18"/>
      <c r="H141" s="18"/>
    </row>
  </sheetData>
  <sheetProtection password="8A6E" sheet="1" objects="1" scenarios="1"/>
  <mergeCells count="11">
    <mergeCell ref="B1:H1"/>
    <mergeCell ref="A2:A10"/>
    <mergeCell ref="F3:G4"/>
    <mergeCell ref="B3:B10"/>
    <mergeCell ref="C3:C10"/>
    <mergeCell ref="D3:D10"/>
    <mergeCell ref="F5:F10"/>
    <mergeCell ref="G5:G10"/>
    <mergeCell ref="H3:H10"/>
    <mergeCell ref="E3:E10"/>
    <mergeCell ref="D2:E2"/>
  </mergeCells>
  <phoneticPr fontId="2" type="noConversion"/>
  <pageMargins left="0.75" right="0.75" top="1" bottom="1" header="0.5" footer="0.5"/>
  <pageSetup paperSize="9" orientation="landscape" horizontalDpi="4294967293" r:id="rId1"/>
  <headerFooter alignWithMargins="0"/>
  <ignoredErrors>
    <ignoredError sqref="B52:H5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C00000"/>
  </sheetPr>
  <dimension ref="A1:X144"/>
  <sheetViews>
    <sheetView tabSelected="1" zoomScale="120" zoomScaleNormal="120" workbookViewId="0">
      <pane xSplit="1" ySplit="7" topLeftCell="D8" activePane="bottomRight" state="frozen"/>
      <selection pane="topRight" activeCell="B1" sqref="B1"/>
      <selection pane="bottomLeft" activeCell="A9" sqref="A9"/>
      <selection pane="bottomRight" activeCell="R17" sqref="R17"/>
    </sheetView>
  </sheetViews>
  <sheetFormatPr defaultRowHeight="12.75"/>
  <cols>
    <col min="1" max="1" width="14.42578125" customWidth="1"/>
    <col min="2" max="3" width="8" customWidth="1"/>
    <col min="5" max="5" width="8.7109375" customWidth="1"/>
    <col min="6" max="6" width="5.5703125" customWidth="1"/>
    <col min="7" max="7" width="6.85546875" customWidth="1"/>
    <col min="8" max="8" width="6.28515625" customWidth="1"/>
    <col min="9" max="9" width="6.7109375" customWidth="1"/>
    <col min="10" max="10" width="7.28515625" customWidth="1"/>
    <col min="11" max="11" width="7.42578125" style="45" customWidth="1"/>
    <col min="12" max="12" width="6.7109375" customWidth="1"/>
    <col min="13" max="13" width="7.42578125" style="45" customWidth="1"/>
    <col min="14" max="14" width="7.28515625" customWidth="1"/>
    <col min="15" max="15" width="6.28515625" customWidth="1"/>
    <col min="16" max="16" width="8.28515625" customWidth="1"/>
  </cols>
  <sheetData>
    <row r="1" spans="1:24">
      <c r="A1" s="119"/>
      <c r="B1" s="234" t="s">
        <v>69</v>
      </c>
      <c r="C1" s="234"/>
      <c r="D1" s="234"/>
      <c r="E1" s="234"/>
      <c r="F1" s="234"/>
      <c r="G1" s="234"/>
      <c r="H1" s="234"/>
      <c r="I1" s="234"/>
      <c r="J1" s="234" t="s">
        <v>70</v>
      </c>
      <c r="K1" s="234"/>
      <c r="L1" s="234"/>
      <c r="M1" s="234"/>
      <c r="N1" s="234"/>
      <c r="O1" s="234"/>
      <c r="P1" s="234"/>
      <c r="Q1" s="234"/>
    </row>
    <row r="2" spans="1:24" s="142" customFormat="1" ht="17.25" customHeight="1">
      <c r="A2" s="292" t="s">
        <v>176</v>
      </c>
      <c r="B2" s="320" t="s">
        <v>71</v>
      </c>
      <c r="C2" s="320"/>
      <c r="D2" s="320"/>
      <c r="E2" s="320"/>
      <c r="F2" s="320" t="s">
        <v>72</v>
      </c>
      <c r="G2" s="320"/>
      <c r="H2" s="320"/>
      <c r="I2" s="320"/>
      <c r="J2" s="316" t="s">
        <v>87</v>
      </c>
      <c r="K2" s="323" t="s">
        <v>73</v>
      </c>
      <c r="L2" s="320" t="s">
        <v>74</v>
      </c>
      <c r="M2" s="320"/>
      <c r="N2" s="320"/>
      <c r="O2" s="320"/>
      <c r="P2" s="320"/>
      <c r="Q2" s="320"/>
      <c r="R2" s="319"/>
    </row>
    <row r="3" spans="1:24" s="136" customFormat="1" ht="16.5" customHeight="1">
      <c r="A3" s="304"/>
      <c r="B3" s="316" t="s">
        <v>75</v>
      </c>
      <c r="C3" s="316" t="s">
        <v>84</v>
      </c>
      <c r="D3" s="316" t="s">
        <v>76</v>
      </c>
      <c r="E3" s="316" t="s">
        <v>85</v>
      </c>
      <c r="F3" s="316" t="s">
        <v>75</v>
      </c>
      <c r="G3" s="316"/>
      <c r="H3" s="316" t="s">
        <v>76</v>
      </c>
      <c r="I3" s="321" t="s">
        <v>86</v>
      </c>
      <c r="J3" s="316"/>
      <c r="K3" s="324"/>
      <c r="L3" s="297" t="s">
        <v>77</v>
      </c>
      <c r="M3" s="299"/>
      <c r="N3" s="297" t="s">
        <v>78</v>
      </c>
      <c r="O3" s="299"/>
      <c r="P3" s="297" t="s">
        <v>79</v>
      </c>
      <c r="Q3" s="299"/>
      <c r="R3" s="319"/>
    </row>
    <row r="4" spans="1:24" s="136" customFormat="1" ht="15" customHeight="1">
      <c r="A4" s="304"/>
      <c r="B4" s="316"/>
      <c r="C4" s="316"/>
      <c r="D4" s="316"/>
      <c r="E4" s="316"/>
      <c r="F4" s="316"/>
      <c r="G4" s="316"/>
      <c r="H4" s="316"/>
      <c r="I4" s="321"/>
      <c r="J4" s="316"/>
      <c r="K4" s="324"/>
      <c r="L4" s="316" t="s">
        <v>54</v>
      </c>
      <c r="M4" s="322" t="s">
        <v>73</v>
      </c>
      <c r="N4" s="316" t="s">
        <v>54</v>
      </c>
      <c r="O4" s="316" t="s">
        <v>80</v>
      </c>
      <c r="P4" s="316" t="s">
        <v>54</v>
      </c>
      <c r="Q4" s="316" t="s">
        <v>80</v>
      </c>
      <c r="R4" s="319"/>
    </row>
    <row r="5" spans="1:24" s="136" customFormat="1" ht="12.75" customHeight="1">
      <c r="A5" s="304"/>
      <c r="B5" s="316"/>
      <c r="C5" s="316"/>
      <c r="D5" s="316"/>
      <c r="E5" s="316"/>
      <c r="F5" s="316"/>
      <c r="G5" s="316"/>
      <c r="H5" s="316"/>
      <c r="I5" s="321"/>
      <c r="J5" s="316"/>
      <c r="K5" s="324"/>
      <c r="L5" s="316"/>
      <c r="M5" s="322"/>
      <c r="N5" s="316"/>
      <c r="O5" s="316"/>
      <c r="P5" s="316"/>
      <c r="Q5" s="316"/>
      <c r="R5" s="319"/>
    </row>
    <row r="6" spans="1:24" s="136" customFormat="1" ht="27" customHeight="1">
      <c r="A6" s="293"/>
      <c r="B6" s="316"/>
      <c r="C6" s="316"/>
      <c r="D6" s="316"/>
      <c r="E6" s="316"/>
      <c r="F6" s="316"/>
      <c r="G6" s="316"/>
      <c r="H6" s="316"/>
      <c r="I6" s="321"/>
      <c r="J6" s="316"/>
      <c r="K6" s="325"/>
      <c r="L6" s="316"/>
      <c r="M6" s="322"/>
      <c r="N6" s="316"/>
      <c r="O6" s="316"/>
      <c r="P6" s="316"/>
      <c r="Q6" s="316"/>
      <c r="R6" s="319"/>
    </row>
    <row r="7" spans="1:24" s="136" customFormat="1">
      <c r="A7" s="121" t="s">
        <v>24</v>
      </c>
      <c r="B7" s="120">
        <v>82</v>
      </c>
      <c r="C7" s="120">
        <v>83</v>
      </c>
      <c r="D7" s="120">
        <v>84</v>
      </c>
      <c r="E7" s="120">
        <v>85</v>
      </c>
      <c r="F7" s="120">
        <v>86</v>
      </c>
      <c r="G7" s="120">
        <v>87</v>
      </c>
      <c r="H7" s="120">
        <v>88</v>
      </c>
      <c r="I7" s="120">
        <v>89</v>
      </c>
      <c r="J7" s="120">
        <v>90</v>
      </c>
      <c r="K7" s="141">
        <v>91</v>
      </c>
      <c r="L7" s="120">
        <v>92</v>
      </c>
      <c r="M7" s="141">
        <v>93</v>
      </c>
      <c r="N7" s="120">
        <v>94</v>
      </c>
      <c r="O7" s="120">
        <v>95</v>
      </c>
      <c r="P7" s="120">
        <v>96</v>
      </c>
      <c r="Q7" s="120">
        <v>97</v>
      </c>
    </row>
    <row r="8" spans="1:24" ht="68.25" customHeight="1">
      <c r="A8" s="101" t="s">
        <v>39</v>
      </c>
      <c r="B8" s="197">
        <f>SUM(B9:B45)</f>
        <v>263</v>
      </c>
      <c r="C8" s="197">
        <f t="shared" ref="C8:Q8" si="0">SUM(C9:C45)</f>
        <v>3506</v>
      </c>
      <c r="D8" s="197">
        <f t="shared" si="0"/>
        <v>143</v>
      </c>
      <c r="E8" s="197">
        <f t="shared" si="0"/>
        <v>2213</v>
      </c>
      <c r="F8" s="197">
        <f t="shared" si="0"/>
        <v>1</v>
      </c>
      <c r="G8" s="197">
        <f t="shared" si="0"/>
        <v>0</v>
      </c>
      <c r="H8" s="197">
        <f t="shared" si="0"/>
        <v>0</v>
      </c>
      <c r="I8" s="197">
        <f t="shared" si="0"/>
        <v>0</v>
      </c>
      <c r="J8" s="197">
        <f t="shared" si="0"/>
        <v>1337</v>
      </c>
      <c r="K8" s="199">
        <f t="shared" si="0"/>
        <v>872.44999999999993</v>
      </c>
      <c r="L8" s="78">
        <f>SUM(N8,P8)</f>
        <v>1337</v>
      </c>
      <c r="M8" s="199">
        <f t="shared" si="0"/>
        <v>872.44999999999993</v>
      </c>
      <c r="N8" s="197">
        <f t="shared" si="0"/>
        <v>739</v>
      </c>
      <c r="O8" s="197">
        <f t="shared" si="0"/>
        <v>187</v>
      </c>
      <c r="P8" s="197">
        <f t="shared" si="0"/>
        <v>598</v>
      </c>
      <c r="Q8" s="197">
        <f t="shared" si="0"/>
        <v>189</v>
      </c>
      <c r="V8" s="28"/>
      <c r="W8" s="28"/>
      <c r="X8" s="28"/>
    </row>
    <row r="9" spans="1:24" ht="12" customHeight="1">
      <c r="A9" s="104" t="s">
        <v>103</v>
      </c>
      <c r="B9" s="83">
        <f>B48</f>
        <v>0</v>
      </c>
      <c r="C9" s="83">
        <f t="shared" ref="C9:Q9" si="1">C48</f>
        <v>0</v>
      </c>
      <c r="D9" s="83">
        <f t="shared" si="1"/>
        <v>0</v>
      </c>
      <c r="E9" s="83">
        <f t="shared" si="1"/>
        <v>0</v>
      </c>
      <c r="F9" s="83">
        <f t="shared" si="1"/>
        <v>0</v>
      </c>
      <c r="G9" s="83">
        <f t="shared" si="1"/>
        <v>0</v>
      </c>
      <c r="H9" s="83">
        <f t="shared" si="1"/>
        <v>0</v>
      </c>
      <c r="I9" s="83">
        <f t="shared" si="1"/>
        <v>0</v>
      </c>
      <c r="J9" s="83">
        <f t="shared" si="1"/>
        <v>180</v>
      </c>
      <c r="K9" s="98">
        <f t="shared" si="1"/>
        <v>163.5</v>
      </c>
      <c r="L9" s="70">
        <f>SUM(N9,P9)</f>
        <v>180</v>
      </c>
      <c r="M9" s="98">
        <f>M48</f>
        <v>163.5</v>
      </c>
      <c r="N9" s="83">
        <f t="shared" si="1"/>
        <v>144</v>
      </c>
      <c r="O9" s="83">
        <f t="shared" si="1"/>
        <v>53</v>
      </c>
      <c r="P9" s="83">
        <f t="shared" si="1"/>
        <v>36</v>
      </c>
      <c r="Q9" s="83">
        <f t="shared" si="1"/>
        <v>13</v>
      </c>
      <c r="V9" s="28"/>
      <c r="W9" s="28"/>
      <c r="X9" s="28"/>
    </row>
    <row r="10" spans="1:24" ht="12" customHeight="1">
      <c r="A10" s="97" t="s">
        <v>106</v>
      </c>
      <c r="B10" s="83">
        <f>B54</f>
        <v>0</v>
      </c>
      <c r="C10" s="83">
        <f t="shared" ref="C10:Q10" si="2">C54</f>
        <v>0</v>
      </c>
      <c r="D10" s="83">
        <f t="shared" si="2"/>
        <v>0</v>
      </c>
      <c r="E10" s="83">
        <f t="shared" si="2"/>
        <v>0</v>
      </c>
      <c r="F10" s="83">
        <f t="shared" si="2"/>
        <v>0</v>
      </c>
      <c r="G10" s="83">
        <f t="shared" si="2"/>
        <v>0</v>
      </c>
      <c r="H10" s="83">
        <f t="shared" si="2"/>
        <v>0</v>
      </c>
      <c r="I10" s="83">
        <f t="shared" si="2"/>
        <v>0</v>
      </c>
      <c r="J10" s="83">
        <f t="shared" si="2"/>
        <v>30</v>
      </c>
      <c r="K10" s="98">
        <f t="shared" si="2"/>
        <v>22.25</v>
      </c>
      <c r="L10" s="70">
        <f t="shared" ref="L10:L72" si="3">SUM(N10,P10)</f>
        <v>30</v>
      </c>
      <c r="M10" s="98">
        <f t="shared" si="2"/>
        <v>22.25</v>
      </c>
      <c r="N10" s="83">
        <f t="shared" si="2"/>
        <v>29</v>
      </c>
      <c r="O10" s="83">
        <f t="shared" si="2"/>
        <v>7</v>
      </c>
      <c r="P10" s="83">
        <f t="shared" si="2"/>
        <v>1</v>
      </c>
      <c r="Q10" s="83">
        <f t="shared" si="2"/>
        <v>1</v>
      </c>
      <c r="V10" s="28"/>
      <c r="W10" s="28"/>
      <c r="X10" s="28"/>
    </row>
    <row r="11" spans="1:24" ht="12" customHeight="1">
      <c r="A11" s="97" t="s">
        <v>104</v>
      </c>
      <c r="B11" s="83">
        <f t="shared" ref="B11:B35" si="4">SUM(B57,B94)</f>
        <v>0</v>
      </c>
      <c r="C11" s="83">
        <f t="shared" ref="C11:Q11" si="5">SUM(C57,C94)</f>
        <v>0</v>
      </c>
      <c r="D11" s="83">
        <f t="shared" si="5"/>
        <v>0</v>
      </c>
      <c r="E11" s="83">
        <f t="shared" si="5"/>
        <v>0</v>
      </c>
      <c r="F11" s="83">
        <f t="shared" si="5"/>
        <v>0</v>
      </c>
      <c r="G11" s="83">
        <f t="shared" si="5"/>
        <v>0</v>
      </c>
      <c r="H11" s="83">
        <f t="shared" si="5"/>
        <v>0</v>
      </c>
      <c r="I11" s="83">
        <f t="shared" si="5"/>
        <v>0</v>
      </c>
      <c r="J11" s="83">
        <f t="shared" si="5"/>
        <v>32</v>
      </c>
      <c r="K11" s="98">
        <f t="shared" si="5"/>
        <v>20.25</v>
      </c>
      <c r="L11" s="70">
        <f t="shared" si="3"/>
        <v>32</v>
      </c>
      <c r="M11" s="98">
        <f t="shared" si="5"/>
        <v>20.25</v>
      </c>
      <c r="N11" s="83">
        <f t="shared" si="5"/>
        <v>21</v>
      </c>
      <c r="O11" s="83">
        <f t="shared" si="5"/>
        <v>3</v>
      </c>
      <c r="P11" s="83">
        <f t="shared" si="5"/>
        <v>11</v>
      </c>
      <c r="Q11" s="83">
        <f t="shared" si="5"/>
        <v>5</v>
      </c>
      <c r="V11" s="28"/>
      <c r="W11" s="28"/>
      <c r="X11" s="28"/>
    </row>
    <row r="12" spans="1:24" ht="12" customHeight="1">
      <c r="A12" s="97" t="s">
        <v>105</v>
      </c>
      <c r="B12" s="83">
        <f t="shared" si="4"/>
        <v>0</v>
      </c>
      <c r="C12" s="83">
        <f t="shared" ref="C12:Q12" si="6">SUM(C58,C95)</f>
        <v>0</v>
      </c>
      <c r="D12" s="83">
        <f t="shared" si="6"/>
        <v>0</v>
      </c>
      <c r="E12" s="83">
        <f t="shared" si="6"/>
        <v>0</v>
      </c>
      <c r="F12" s="83">
        <f t="shared" si="6"/>
        <v>0</v>
      </c>
      <c r="G12" s="83">
        <f t="shared" si="6"/>
        <v>0</v>
      </c>
      <c r="H12" s="83">
        <f t="shared" si="6"/>
        <v>0</v>
      </c>
      <c r="I12" s="83">
        <f t="shared" si="6"/>
        <v>0</v>
      </c>
      <c r="J12" s="83">
        <f t="shared" si="6"/>
        <v>10</v>
      </c>
      <c r="K12" s="98">
        <f t="shared" si="6"/>
        <v>6.25</v>
      </c>
      <c r="L12" s="70">
        <f t="shared" si="3"/>
        <v>10</v>
      </c>
      <c r="M12" s="98">
        <f t="shared" si="6"/>
        <v>6.25</v>
      </c>
      <c r="N12" s="83">
        <f t="shared" si="6"/>
        <v>4</v>
      </c>
      <c r="O12" s="83">
        <f t="shared" si="6"/>
        <v>2</v>
      </c>
      <c r="P12" s="83">
        <f t="shared" si="6"/>
        <v>6</v>
      </c>
      <c r="Q12" s="83">
        <f t="shared" si="6"/>
        <v>2</v>
      </c>
      <c r="V12" s="28"/>
      <c r="W12" s="28"/>
      <c r="X12" s="28"/>
    </row>
    <row r="13" spans="1:24" ht="12" customHeight="1">
      <c r="A13" s="97" t="s">
        <v>107</v>
      </c>
      <c r="B13" s="83">
        <f t="shared" si="4"/>
        <v>0</v>
      </c>
      <c r="C13" s="83">
        <f t="shared" ref="C13:Q13" si="7">SUM(C59,C96)</f>
        <v>0</v>
      </c>
      <c r="D13" s="83">
        <f t="shared" si="7"/>
        <v>0</v>
      </c>
      <c r="E13" s="83">
        <f t="shared" si="7"/>
        <v>0</v>
      </c>
      <c r="F13" s="83">
        <f t="shared" si="7"/>
        <v>0</v>
      </c>
      <c r="G13" s="83">
        <f t="shared" si="7"/>
        <v>0</v>
      </c>
      <c r="H13" s="83">
        <f t="shared" si="7"/>
        <v>0</v>
      </c>
      <c r="I13" s="83">
        <f t="shared" si="7"/>
        <v>0</v>
      </c>
      <c r="J13" s="83">
        <f t="shared" si="7"/>
        <v>34</v>
      </c>
      <c r="K13" s="98">
        <f t="shared" si="7"/>
        <v>16.75</v>
      </c>
      <c r="L13" s="70">
        <f t="shared" si="3"/>
        <v>34</v>
      </c>
      <c r="M13" s="98">
        <f t="shared" si="7"/>
        <v>16.75</v>
      </c>
      <c r="N13" s="83">
        <f t="shared" si="7"/>
        <v>19</v>
      </c>
      <c r="O13" s="83">
        <f t="shared" si="7"/>
        <v>8</v>
      </c>
      <c r="P13" s="83">
        <f t="shared" si="7"/>
        <v>15</v>
      </c>
      <c r="Q13" s="83">
        <f t="shared" si="7"/>
        <v>5</v>
      </c>
      <c r="V13" s="28"/>
      <c r="W13" s="28"/>
      <c r="X13" s="28"/>
    </row>
    <row r="14" spans="1:24" ht="12" customHeight="1">
      <c r="A14" s="97" t="s">
        <v>108</v>
      </c>
      <c r="B14" s="83">
        <f t="shared" si="4"/>
        <v>0</v>
      </c>
      <c r="C14" s="83">
        <f t="shared" ref="C14:Q14" si="8">SUM(C60,C97)</f>
        <v>0</v>
      </c>
      <c r="D14" s="83">
        <f t="shared" si="8"/>
        <v>0</v>
      </c>
      <c r="E14" s="83">
        <f t="shared" si="8"/>
        <v>0</v>
      </c>
      <c r="F14" s="83">
        <f t="shared" si="8"/>
        <v>0</v>
      </c>
      <c r="G14" s="83">
        <f t="shared" si="8"/>
        <v>0</v>
      </c>
      <c r="H14" s="83">
        <f t="shared" si="8"/>
        <v>0</v>
      </c>
      <c r="I14" s="83">
        <f t="shared" si="8"/>
        <v>0</v>
      </c>
      <c r="J14" s="83">
        <f t="shared" si="8"/>
        <v>54</v>
      </c>
      <c r="K14" s="98">
        <f t="shared" si="8"/>
        <v>35</v>
      </c>
      <c r="L14" s="70">
        <f t="shared" si="3"/>
        <v>54</v>
      </c>
      <c r="M14" s="98">
        <f t="shared" si="8"/>
        <v>35</v>
      </c>
      <c r="N14" s="83">
        <f t="shared" si="8"/>
        <v>27</v>
      </c>
      <c r="O14" s="83">
        <f t="shared" si="8"/>
        <v>3</v>
      </c>
      <c r="P14" s="83">
        <f t="shared" si="8"/>
        <v>27</v>
      </c>
      <c r="Q14" s="83">
        <f t="shared" si="8"/>
        <v>6</v>
      </c>
      <c r="V14" s="28"/>
      <c r="W14" s="28"/>
      <c r="X14" s="28"/>
    </row>
    <row r="15" spans="1:24" ht="12" customHeight="1">
      <c r="A15" s="97" t="s">
        <v>109</v>
      </c>
      <c r="B15" s="83">
        <f t="shared" si="4"/>
        <v>6</v>
      </c>
      <c r="C15" s="83">
        <f t="shared" ref="C15:Q15" si="9">SUM(C61,C98)</f>
        <v>118</v>
      </c>
      <c r="D15" s="83">
        <f t="shared" si="9"/>
        <v>5</v>
      </c>
      <c r="E15" s="83">
        <f t="shared" si="9"/>
        <v>223</v>
      </c>
      <c r="F15" s="83">
        <f t="shared" si="9"/>
        <v>0</v>
      </c>
      <c r="G15" s="83">
        <f t="shared" si="9"/>
        <v>0</v>
      </c>
      <c r="H15" s="83">
        <f t="shared" si="9"/>
        <v>0</v>
      </c>
      <c r="I15" s="83">
        <f t="shared" si="9"/>
        <v>0</v>
      </c>
      <c r="J15" s="83">
        <f t="shared" si="9"/>
        <v>31</v>
      </c>
      <c r="K15" s="98">
        <f t="shared" si="9"/>
        <v>20.25</v>
      </c>
      <c r="L15" s="70">
        <f t="shared" si="3"/>
        <v>31</v>
      </c>
      <c r="M15" s="98">
        <f t="shared" si="9"/>
        <v>20.25</v>
      </c>
      <c r="N15" s="83">
        <f t="shared" si="9"/>
        <v>15</v>
      </c>
      <c r="O15" s="83">
        <f t="shared" si="9"/>
        <v>2</v>
      </c>
      <c r="P15" s="83">
        <f t="shared" si="9"/>
        <v>16</v>
      </c>
      <c r="Q15" s="83">
        <f t="shared" si="9"/>
        <v>4</v>
      </c>
      <c r="V15" s="28"/>
      <c r="W15" s="28"/>
      <c r="X15" s="28"/>
    </row>
    <row r="16" spans="1:24" ht="12" customHeight="1">
      <c r="A16" s="97" t="s">
        <v>110</v>
      </c>
      <c r="B16" s="83">
        <f t="shared" si="4"/>
        <v>0</v>
      </c>
      <c r="C16" s="83">
        <f t="shared" ref="C16:Q16" si="10">SUM(C62,C99)</f>
        <v>0</v>
      </c>
      <c r="D16" s="83">
        <f t="shared" si="10"/>
        <v>0</v>
      </c>
      <c r="E16" s="83">
        <f t="shared" si="10"/>
        <v>0</v>
      </c>
      <c r="F16" s="83">
        <f t="shared" si="10"/>
        <v>0</v>
      </c>
      <c r="G16" s="83">
        <f t="shared" si="10"/>
        <v>0</v>
      </c>
      <c r="H16" s="83">
        <f t="shared" si="10"/>
        <v>0</v>
      </c>
      <c r="I16" s="83">
        <f t="shared" si="10"/>
        <v>0</v>
      </c>
      <c r="J16" s="83">
        <f t="shared" si="10"/>
        <v>32</v>
      </c>
      <c r="K16" s="98">
        <f t="shared" si="10"/>
        <v>20</v>
      </c>
      <c r="L16" s="70">
        <f t="shared" si="3"/>
        <v>32</v>
      </c>
      <c r="M16" s="98">
        <f t="shared" si="10"/>
        <v>20</v>
      </c>
      <c r="N16" s="83">
        <f t="shared" si="10"/>
        <v>11</v>
      </c>
      <c r="O16" s="83">
        <f t="shared" si="10"/>
        <v>6</v>
      </c>
      <c r="P16" s="83">
        <f t="shared" si="10"/>
        <v>21</v>
      </c>
      <c r="Q16" s="83">
        <f t="shared" si="10"/>
        <v>5</v>
      </c>
      <c r="V16" s="28"/>
      <c r="W16" s="28"/>
      <c r="X16" s="28"/>
    </row>
    <row r="17" spans="1:24" ht="12" customHeight="1">
      <c r="A17" s="97" t="s">
        <v>111</v>
      </c>
      <c r="B17" s="83">
        <f t="shared" si="4"/>
        <v>0</v>
      </c>
      <c r="C17" s="83">
        <f t="shared" ref="C17:Q17" si="11">SUM(C63,C100)</f>
        <v>0</v>
      </c>
      <c r="D17" s="83">
        <f t="shared" si="11"/>
        <v>0</v>
      </c>
      <c r="E17" s="83">
        <f t="shared" si="11"/>
        <v>0</v>
      </c>
      <c r="F17" s="83">
        <f t="shared" si="11"/>
        <v>0</v>
      </c>
      <c r="G17" s="83">
        <f t="shared" si="11"/>
        <v>0</v>
      </c>
      <c r="H17" s="83">
        <f t="shared" si="11"/>
        <v>0</v>
      </c>
      <c r="I17" s="83">
        <f t="shared" si="11"/>
        <v>0</v>
      </c>
      <c r="J17" s="83">
        <f t="shared" si="11"/>
        <v>35</v>
      </c>
      <c r="K17" s="98">
        <f t="shared" si="11"/>
        <v>29</v>
      </c>
      <c r="L17" s="70">
        <f t="shared" si="3"/>
        <v>35</v>
      </c>
      <c r="M17" s="98">
        <f t="shared" si="11"/>
        <v>29</v>
      </c>
      <c r="N17" s="83">
        <f t="shared" si="11"/>
        <v>14</v>
      </c>
      <c r="O17" s="83">
        <f t="shared" si="11"/>
        <v>5</v>
      </c>
      <c r="P17" s="83">
        <f t="shared" si="11"/>
        <v>21</v>
      </c>
      <c r="Q17" s="83">
        <f t="shared" si="11"/>
        <v>13</v>
      </c>
      <c r="V17" s="28"/>
      <c r="W17" s="28"/>
      <c r="X17" s="28"/>
    </row>
    <row r="18" spans="1:24" ht="12" customHeight="1">
      <c r="A18" s="97" t="s">
        <v>112</v>
      </c>
      <c r="B18" s="83">
        <f t="shared" si="4"/>
        <v>0</v>
      </c>
      <c r="C18" s="83">
        <f t="shared" ref="C18:Q18" si="12">SUM(C64,C101)</f>
        <v>0</v>
      </c>
      <c r="D18" s="83">
        <f t="shared" si="12"/>
        <v>0</v>
      </c>
      <c r="E18" s="83">
        <f t="shared" si="12"/>
        <v>0</v>
      </c>
      <c r="F18" s="83">
        <f t="shared" si="12"/>
        <v>0</v>
      </c>
      <c r="G18" s="83">
        <f t="shared" si="12"/>
        <v>0</v>
      </c>
      <c r="H18" s="83">
        <f t="shared" si="12"/>
        <v>0</v>
      </c>
      <c r="I18" s="83">
        <f t="shared" si="12"/>
        <v>0</v>
      </c>
      <c r="J18" s="83">
        <f t="shared" si="12"/>
        <v>28</v>
      </c>
      <c r="K18" s="98">
        <f t="shared" si="12"/>
        <v>16.75</v>
      </c>
      <c r="L18" s="70">
        <f t="shared" si="3"/>
        <v>28</v>
      </c>
      <c r="M18" s="98">
        <f t="shared" si="12"/>
        <v>16.75</v>
      </c>
      <c r="N18" s="83">
        <f t="shared" si="12"/>
        <v>16</v>
      </c>
      <c r="O18" s="83">
        <f t="shared" si="12"/>
        <v>6</v>
      </c>
      <c r="P18" s="83">
        <f t="shared" si="12"/>
        <v>12</v>
      </c>
      <c r="Q18" s="83">
        <f t="shared" si="12"/>
        <v>6</v>
      </c>
      <c r="V18" s="28"/>
      <c r="W18" s="28"/>
      <c r="X18" s="28"/>
    </row>
    <row r="19" spans="1:24" ht="12" customHeight="1">
      <c r="A19" s="97" t="s">
        <v>113</v>
      </c>
      <c r="B19" s="83">
        <f t="shared" si="4"/>
        <v>0</v>
      </c>
      <c r="C19" s="83">
        <f t="shared" ref="C19:Q19" si="13">SUM(C65,C102)</f>
        <v>0</v>
      </c>
      <c r="D19" s="83">
        <f t="shared" si="13"/>
        <v>0</v>
      </c>
      <c r="E19" s="83">
        <f t="shared" si="13"/>
        <v>0</v>
      </c>
      <c r="F19" s="83">
        <f t="shared" si="13"/>
        <v>0</v>
      </c>
      <c r="G19" s="83">
        <f t="shared" si="13"/>
        <v>0</v>
      </c>
      <c r="H19" s="83">
        <f t="shared" si="13"/>
        <v>0</v>
      </c>
      <c r="I19" s="83">
        <f t="shared" si="13"/>
        <v>0</v>
      </c>
      <c r="J19" s="83">
        <f t="shared" si="13"/>
        <v>33</v>
      </c>
      <c r="K19" s="98">
        <f t="shared" si="13"/>
        <v>19.25</v>
      </c>
      <c r="L19" s="70">
        <f t="shared" si="3"/>
        <v>33</v>
      </c>
      <c r="M19" s="98">
        <f t="shared" si="13"/>
        <v>19.25</v>
      </c>
      <c r="N19" s="83">
        <f t="shared" si="13"/>
        <v>16</v>
      </c>
      <c r="O19" s="83">
        <f t="shared" si="13"/>
        <v>7</v>
      </c>
      <c r="P19" s="83">
        <f t="shared" si="13"/>
        <v>17</v>
      </c>
      <c r="Q19" s="83">
        <f t="shared" si="13"/>
        <v>8</v>
      </c>
      <c r="V19" s="28"/>
      <c r="W19" s="28"/>
      <c r="X19" s="28"/>
    </row>
    <row r="20" spans="1:24" ht="12" customHeight="1">
      <c r="A20" s="97" t="s">
        <v>114</v>
      </c>
      <c r="B20" s="83">
        <f t="shared" si="4"/>
        <v>0</v>
      </c>
      <c r="C20" s="83">
        <f t="shared" ref="C20:Q20" si="14">SUM(C66,C103)</f>
        <v>0</v>
      </c>
      <c r="D20" s="83">
        <f t="shared" si="14"/>
        <v>0</v>
      </c>
      <c r="E20" s="83">
        <f t="shared" si="14"/>
        <v>0</v>
      </c>
      <c r="F20" s="83">
        <f t="shared" si="14"/>
        <v>0</v>
      </c>
      <c r="G20" s="83">
        <f t="shared" si="14"/>
        <v>0</v>
      </c>
      <c r="H20" s="83">
        <f t="shared" si="14"/>
        <v>0</v>
      </c>
      <c r="I20" s="83">
        <f t="shared" si="14"/>
        <v>0</v>
      </c>
      <c r="J20" s="83">
        <f t="shared" si="14"/>
        <v>25</v>
      </c>
      <c r="K20" s="98">
        <f t="shared" si="14"/>
        <v>12.5</v>
      </c>
      <c r="L20" s="70">
        <f t="shared" si="3"/>
        <v>25</v>
      </c>
      <c r="M20" s="98">
        <f t="shared" si="14"/>
        <v>12.5</v>
      </c>
      <c r="N20" s="83">
        <f t="shared" si="14"/>
        <v>17</v>
      </c>
      <c r="O20" s="83">
        <f t="shared" si="14"/>
        <v>4</v>
      </c>
      <c r="P20" s="83">
        <f t="shared" si="14"/>
        <v>8</v>
      </c>
      <c r="Q20" s="83">
        <f t="shared" si="14"/>
        <v>3</v>
      </c>
      <c r="V20" s="28"/>
      <c r="W20" s="28"/>
      <c r="X20" s="28"/>
    </row>
    <row r="21" spans="1:24" ht="12" customHeight="1">
      <c r="A21" s="97" t="s">
        <v>115</v>
      </c>
      <c r="B21" s="83">
        <f t="shared" si="4"/>
        <v>62</v>
      </c>
      <c r="C21" s="83">
        <f t="shared" ref="C21:Q21" si="15">SUM(C67,C104)</f>
        <v>557</v>
      </c>
      <c r="D21" s="83">
        <f t="shared" si="15"/>
        <v>77</v>
      </c>
      <c r="E21" s="83">
        <f t="shared" si="15"/>
        <v>644</v>
      </c>
      <c r="F21" s="83">
        <f t="shared" si="15"/>
        <v>0</v>
      </c>
      <c r="G21" s="83">
        <f t="shared" si="15"/>
        <v>0</v>
      </c>
      <c r="H21" s="83">
        <f t="shared" si="15"/>
        <v>0</v>
      </c>
      <c r="I21" s="83">
        <f t="shared" si="15"/>
        <v>0</v>
      </c>
      <c r="J21" s="83">
        <f t="shared" si="15"/>
        <v>35</v>
      </c>
      <c r="K21" s="98">
        <f t="shared" si="15"/>
        <v>19.75</v>
      </c>
      <c r="L21" s="70">
        <f t="shared" si="3"/>
        <v>35</v>
      </c>
      <c r="M21" s="98">
        <f t="shared" si="15"/>
        <v>19.75</v>
      </c>
      <c r="N21" s="83">
        <f t="shared" si="15"/>
        <v>25</v>
      </c>
      <c r="O21" s="83">
        <f t="shared" si="15"/>
        <v>4</v>
      </c>
      <c r="P21" s="83">
        <f t="shared" si="15"/>
        <v>10</v>
      </c>
      <c r="Q21" s="83">
        <f t="shared" si="15"/>
        <v>8</v>
      </c>
      <c r="V21" s="28"/>
      <c r="W21" s="28"/>
      <c r="X21" s="28"/>
    </row>
    <row r="22" spans="1:24" ht="12" customHeight="1">
      <c r="A22" s="97" t="s">
        <v>116</v>
      </c>
      <c r="B22" s="83">
        <f t="shared" si="4"/>
        <v>11</v>
      </c>
      <c r="C22" s="83">
        <f t="shared" ref="C22:Q22" si="16">SUM(C68,C105)</f>
        <v>338</v>
      </c>
      <c r="D22" s="83">
        <f t="shared" si="16"/>
        <v>8</v>
      </c>
      <c r="E22" s="83">
        <f t="shared" si="16"/>
        <v>130</v>
      </c>
      <c r="F22" s="83">
        <f t="shared" si="16"/>
        <v>0</v>
      </c>
      <c r="G22" s="83">
        <f t="shared" si="16"/>
        <v>0</v>
      </c>
      <c r="H22" s="83">
        <f t="shared" si="16"/>
        <v>0</v>
      </c>
      <c r="I22" s="83">
        <f t="shared" si="16"/>
        <v>0</v>
      </c>
      <c r="J22" s="83">
        <f t="shared" si="16"/>
        <v>15</v>
      </c>
      <c r="K22" s="98">
        <f t="shared" si="16"/>
        <v>11.25</v>
      </c>
      <c r="L22" s="70">
        <f t="shared" si="3"/>
        <v>15</v>
      </c>
      <c r="M22" s="98">
        <f t="shared" si="16"/>
        <v>11.25</v>
      </c>
      <c r="N22" s="83">
        <f t="shared" si="16"/>
        <v>5</v>
      </c>
      <c r="O22" s="83">
        <f t="shared" si="16"/>
        <v>0</v>
      </c>
      <c r="P22" s="83">
        <f t="shared" si="16"/>
        <v>10</v>
      </c>
      <c r="Q22" s="83">
        <f t="shared" si="16"/>
        <v>0</v>
      </c>
      <c r="V22" s="28"/>
      <c r="W22" s="28"/>
      <c r="X22" s="28"/>
    </row>
    <row r="23" spans="1:24" ht="12" customHeight="1">
      <c r="A23" s="97" t="s">
        <v>117</v>
      </c>
      <c r="B23" s="83">
        <f t="shared" si="4"/>
        <v>0</v>
      </c>
      <c r="C23" s="83">
        <f t="shared" ref="C23:Q23" si="17">SUM(C69,C106)</f>
        <v>0</v>
      </c>
      <c r="D23" s="83">
        <f t="shared" si="17"/>
        <v>0</v>
      </c>
      <c r="E23" s="83">
        <f t="shared" si="17"/>
        <v>0</v>
      </c>
      <c r="F23" s="83">
        <f t="shared" si="17"/>
        <v>0</v>
      </c>
      <c r="G23" s="83">
        <f t="shared" si="17"/>
        <v>0</v>
      </c>
      <c r="H23" s="83">
        <f t="shared" si="17"/>
        <v>0</v>
      </c>
      <c r="I23" s="83">
        <f t="shared" si="17"/>
        <v>0</v>
      </c>
      <c r="J23" s="83">
        <f t="shared" si="17"/>
        <v>41</v>
      </c>
      <c r="K23" s="98">
        <f t="shared" si="17"/>
        <v>20.5</v>
      </c>
      <c r="L23" s="70">
        <f t="shared" si="3"/>
        <v>41</v>
      </c>
      <c r="M23" s="98">
        <f t="shared" si="17"/>
        <v>20.5</v>
      </c>
      <c r="N23" s="83">
        <f t="shared" si="17"/>
        <v>27</v>
      </c>
      <c r="O23" s="83">
        <f t="shared" si="17"/>
        <v>1</v>
      </c>
      <c r="P23" s="83">
        <f t="shared" si="17"/>
        <v>14</v>
      </c>
      <c r="Q23" s="83">
        <f t="shared" si="17"/>
        <v>4</v>
      </c>
      <c r="V23" s="28"/>
      <c r="W23" s="28"/>
      <c r="X23" s="28"/>
    </row>
    <row r="24" spans="1:24">
      <c r="A24" s="97" t="s">
        <v>118</v>
      </c>
      <c r="B24" s="83">
        <f t="shared" si="4"/>
        <v>0</v>
      </c>
      <c r="C24" s="83">
        <f t="shared" ref="C24:Q24" si="18">SUM(C70,C107)</f>
        <v>0</v>
      </c>
      <c r="D24" s="83">
        <f t="shared" si="18"/>
        <v>0</v>
      </c>
      <c r="E24" s="83">
        <f t="shared" si="18"/>
        <v>0</v>
      </c>
      <c r="F24" s="83">
        <f t="shared" si="18"/>
        <v>0</v>
      </c>
      <c r="G24" s="83">
        <f t="shared" si="18"/>
        <v>0</v>
      </c>
      <c r="H24" s="83">
        <f t="shared" si="18"/>
        <v>0</v>
      </c>
      <c r="I24" s="83">
        <f t="shared" si="18"/>
        <v>0</v>
      </c>
      <c r="J24" s="83">
        <f t="shared" si="18"/>
        <v>41</v>
      </c>
      <c r="K24" s="98">
        <f t="shared" si="18"/>
        <v>23.25</v>
      </c>
      <c r="L24" s="70">
        <f t="shared" si="3"/>
        <v>41</v>
      </c>
      <c r="M24" s="98">
        <f t="shared" si="18"/>
        <v>23.25</v>
      </c>
      <c r="N24" s="83">
        <f t="shared" si="18"/>
        <v>22</v>
      </c>
      <c r="O24" s="83">
        <f t="shared" si="18"/>
        <v>5</v>
      </c>
      <c r="P24" s="83">
        <f t="shared" si="18"/>
        <v>19</v>
      </c>
      <c r="Q24" s="83">
        <f t="shared" si="18"/>
        <v>8</v>
      </c>
      <c r="R24" s="28"/>
      <c r="V24" s="28"/>
      <c r="W24" s="28"/>
      <c r="X24" s="28"/>
    </row>
    <row r="25" spans="1:24">
      <c r="A25" s="97" t="s">
        <v>119</v>
      </c>
      <c r="B25" s="83">
        <f t="shared" si="4"/>
        <v>0</v>
      </c>
      <c r="C25" s="83">
        <f t="shared" ref="C25:Q25" si="19">SUM(C71,C108)</f>
        <v>0</v>
      </c>
      <c r="D25" s="83">
        <f t="shared" si="19"/>
        <v>0</v>
      </c>
      <c r="E25" s="83">
        <f t="shared" si="19"/>
        <v>0</v>
      </c>
      <c r="F25" s="83">
        <f t="shared" si="19"/>
        <v>0</v>
      </c>
      <c r="G25" s="83">
        <f t="shared" si="19"/>
        <v>0</v>
      </c>
      <c r="H25" s="83">
        <f t="shared" si="19"/>
        <v>0</v>
      </c>
      <c r="I25" s="83">
        <f t="shared" si="19"/>
        <v>0</v>
      </c>
      <c r="J25" s="83">
        <f t="shared" si="19"/>
        <v>45</v>
      </c>
      <c r="K25" s="98">
        <f t="shared" si="19"/>
        <v>23.75</v>
      </c>
      <c r="L25" s="70">
        <f t="shared" si="3"/>
        <v>45</v>
      </c>
      <c r="M25" s="98">
        <f t="shared" si="19"/>
        <v>23.75</v>
      </c>
      <c r="N25" s="83">
        <f t="shared" si="19"/>
        <v>18</v>
      </c>
      <c r="O25" s="83">
        <f t="shared" si="19"/>
        <v>3</v>
      </c>
      <c r="P25" s="83">
        <f t="shared" si="19"/>
        <v>27</v>
      </c>
      <c r="Q25" s="83">
        <f t="shared" si="19"/>
        <v>8</v>
      </c>
      <c r="R25" s="28"/>
      <c r="V25" s="28"/>
      <c r="W25" s="28"/>
      <c r="X25" s="28"/>
    </row>
    <row r="26" spans="1:24">
      <c r="A26" s="97" t="s">
        <v>120</v>
      </c>
      <c r="B26" s="83">
        <f t="shared" si="4"/>
        <v>0</v>
      </c>
      <c r="C26" s="83">
        <f t="shared" ref="C26:Q26" si="20">SUM(C72,C109)</f>
        <v>0</v>
      </c>
      <c r="D26" s="83">
        <f t="shared" si="20"/>
        <v>0</v>
      </c>
      <c r="E26" s="83">
        <f t="shared" si="20"/>
        <v>0</v>
      </c>
      <c r="F26" s="83">
        <f t="shared" si="20"/>
        <v>0</v>
      </c>
      <c r="G26" s="83">
        <f t="shared" si="20"/>
        <v>0</v>
      </c>
      <c r="H26" s="83">
        <f t="shared" si="20"/>
        <v>0</v>
      </c>
      <c r="I26" s="83">
        <f t="shared" si="20"/>
        <v>0</v>
      </c>
      <c r="J26" s="83">
        <f t="shared" si="20"/>
        <v>23</v>
      </c>
      <c r="K26" s="98">
        <f t="shared" si="20"/>
        <v>15.25</v>
      </c>
      <c r="L26" s="70">
        <f t="shared" si="3"/>
        <v>23</v>
      </c>
      <c r="M26" s="98">
        <f t="shared" si="20"/>
        <v>15.25</v>
      </c>
      <c r="N26" s="83">
        <f t="shared" si="20"/>
        <v>14</v>
      </c>
      <c r="O26" s="83">
        <f t="shared" si="20"/>
        <v>1</v>
      </c>
      <c r="P26" s="83">
        <f t="shared" si="20"/>
        <v>9</v>
      </c>
      <c r="Q26" s="83">
        <f t="shared" si="20"/>
        <v>8</v>
      </c>
      <c r="R26" s="28"/>
      <c r="V26" s="28"/>
      <c r="W26" s="28"/>
      <c r="X26" s="28"/>
    </row>
    <row r="27" spans="1:24">
      <c r="A27" s="97" t="s">
        <v>121</v>
      </c>
      <c r="B27" s="83">
        <f t="shared" si="4"/>
        <v>0</v>
      </c>
      <c r="C27" s="83">
        <f t="shared" ref="C27:Q27" si="21">SUM(C73,C110)</f>
        <v>0</v>
      </c>
      <c r="D27" s="83">
        <f t="shared" si="21"/>
        <v>0</v>
      </c>
      <c r="E27" s="83">
        <f t="shared" si="21"/>
        <v>0</v>
      </c>
      <c r="F27" s="83">
        <f t="shared" si="21"/>
        <v>0</v>
      </c>
      <c r="G27" s="83">
        <f t="shared" si="21"/>
        <v>0</v>
      </c>
      <c r="H27" s="83">
        <f t="shared" si="21"/>
        <v>0</v>
      </c>
      <c r="I27" s="83">
        <f t="shared" si="21"/>
        <v>0</v>
      </c>
      <c r="J27" s="83">
        <f t="shared" si="21"/>
        <v>54</v>
      </c>
      <c r="K27" s="98">
        <f t="shared" si="21"/>
        <v>31.25</v>
      </c>
      <c r="L27" s="70">
        <f t="shared" si="3"/>
        <v>54</v>
      </c>
      <c r="M27" s="98">
        <f t="shared" si="21"/>
        <v>31.25</v>
      </c>
      <c r="N27" s="83">
        <f t="shared" si="21"/>
        <v>32</v>
      </c>
      <c r="O27" s="83">
        <f t="shared" si="21"/>
        <v>7</v>
      </c>
      <c r="P27" s="83">
        <f t="shared" si="21"/>
        <v>22</v>
      </c>
      <c r="Q27" s="83">
        <f t="shared" si="21"/>
        <v>7</v>
      </c>
      <c r="V27" s="28"/>
      <c r="W27" s="28"/>
      <c r="X27" s="28"/>
    </row>
    <row r="28" spans="1:24">
      <c r="A28" s="97" t="s">
        <v>122</v>
      </c>
      <c r="B28" s="83">
        <f t="shared" si="4"/>
        <v>0</v>
      </c>
      <c r="C28" s="83">
        <f t="shared" ref="C28:Q28" si="22">SUM(C74,C111)</f>
        <v>0</v>
      </c>
      <c r="D28" s="83">
        <f t="shared" si="22"/>
        <v>0</v>
      </c>
      <c r="E28" s="83">
        <f t="shared" si="22"/>
        <v>0</v>
      </c>
      <c r="F28" s="83">
        <f t="shared" si="22"/>
        <v>0</v>
      </c>
      <c r="G28" s="83">
        <f t="shared" si="22"/>
        <v>0</v>
      </c>
      <c r="H28" s="83">
        <f t="shared" si="22"/>
        <v>0</v>
      </c>
      <c r="I28" s="83">
        <f t="shared" si="22"/>
        <v>0</v>
      </c>
      <c r="J28" s="83">
        <f t="shared" si="22"/>
        <v>37</v>
      </c>
      <c r="K28" s="98">
        <f t="shared" si="22"/>
        <v>24.75</v>
      </c>
      <c r="L28" s="70">
        <f t="shared" si="3"/>
        <v>37</v>
      </c>
      <c r="M28" s="98">
        <f t="shared" si="22"/>
        <v>24.75</v>
      </c>
      <c r="N28" s="83">
        <f t="shared" si="22"/>
        <v>19</v>
      </c>
      <c r="O28" s="83">
        <f t="shared" si="22"/>
        <v>8</v>
      </c>
      <c r="P28" s="83">
        <f t="shared" si="22"/>
        <v>18</v>
      </c>
      <c r="Q28" s="83">
        <f t="shared" si="22"/>
        <v>8</v>
      </c>
      <c r="V28" s="28"/>
      <c r="W28" s="28"/>
      <c r="X28" s="28"/>
    </row>
    <row r="29" spans="1:24">
      <c r="A29" s="97" t="s">
        <v>123</v>
      </c>
      <c r="B29" s="83">
        <f t="shared" si="4"/>
        <v>7</v>
      </c>
      <c r="C29" s="83">
        <f t="shared" ref="C29:Q29" si="23">SUM(C75,C112)</f>
        <v>27</v>
      </c>
      <c r="D29" s="83">
        <f t="shared" si="23"/>
        <v>7</v>
      </c>
      <c r="E29" s="83">
        <f t="shared" si="23"/>
        <v>68</v>
      </c>
      <c r="F29" s="83">
        <f t="shared" si="23"/>
        <v>0</v>
      </c>
      <c r="G29" s="83">
        <f t="shared" si="23"/>
        <v>0</v>
      </c>
      <c r="H29" s="83">
        <f t="shared" si="23"/>
        <v>0</v>
      </c>
      <c r="I29" s="83">
        <f t="shared" si="23"/>
        <v>0</v>
      </c>
      <c r="J29" s="83">
        <f t="shared" si="23"/>
        <v>27</v>
      </c>
      <c r="K29" s="98">
        <f t="shared" si="23"/>
        <v>15</v>
      </c>
      <c r="L29" s="70">
        <f t="shared" si="3"/>
        <v>27</v>
      </c>
      <c r="M29" s="98">
        <f t="shared" si="23"/>
        <v>15</v>
      </c>
      <c r="N29" s="83">
        <f t="shared" si="23"/>
        <v>12</v>
      </c>
      <c r="O29" s="83">
        <f t="shared" si="23"/>
        <v>2</v>
      </c>
      <c r="P29" s="83">
        <f t="shared" si="23"/>
        <v>15</v>
      </c>
      <c r="Q29" s="83">
        <f t="shared" si="23"/>
        <v>3</v>
      </c>
      <c r="V29" s="28"/>
      <c r="W29" s="28"/>
      <c r="X29" s="28"/>
    </row>
    <row r="30" spans="1:24" ht="12" customHeight="1">
      <c r="A30" s="97" t="s">
        <v>124</v>
      </c>
      <c r="B30" s="83">
        <f t="shared" si="4"/>
        <v>0</v>
      </c>
      <c r="C30" s="83">
        <f t="shared" ref="C30:Q30" si="24">SUM(C76,C113)</f>
        <v>0</v>
      </c>
      <c r="D30" s="83">
        <f t="shared" si="24"/>
        <v>0</v>
      </c>
      <c r="E30" s="83">
        <f t="shared" si="24"/>
        <v>0</v>
      </c>
      <c r="F30" s="83">
        <f t="shared" si="24"/>
        <v>0</v>
      </c>
      <c r="G30" s="83">
        <f t="shared" si="24"/>
        <v>0</v>
      </c>
      <c r="H30" s="83">
        <f t="shared" si="24"/>
        <v>0</v>
      </c>
      <c r="I30" s="83">
        <f t="shared" si="24"/>
        <v>0</v>
      </c>
      <c r="J30" s="83">
        <f t="shared" si="24"/>
        <v>30</v>
      </c>
      <c r="K30" s="98">
        <f t="shared" si="24"/>
        <v>19.5</v>
      </c>
      <c r="L30" s="70">
        <f t="shared" si="3"/>
        <v>30</v>
      </c>
      <c r="M30" s="98">
        <f t="shared" si="24"/>
        <v>19.5</v>
      </c>
      <c r="N30" s="83">
        <f t="shared" si="24"/>
        <v>12</v>
      </c>
      <c r="O30" s="83">
        <f t="shared" si="24"/>
        <v>5</v>
      </c>
      <c r="P30" s="83">
        <f t="shared" si="24"/>
        <v>18</v>
      </c>
      <c r="Q30" s="83">
        <f t="shared" si="24"/>
        <v>1</v>
      </c>
      <c r="V30" s="28"/>
      <c r="W30" s="28"/>
      <c r="X30" s="28"/>
    </row>
    <row r="31" spans="1:24">
      <c r="A31" s="97" t="s">
        <v>125</v>
      </c>
      <c r="B31" s="83">
        <f t="shared" si="4"/>
        <v>0</v>
      </c>
      <c r="C31" s="83">
        <f t="shared" ref="C31:Q31" si="25">SUM(C77,C114)</f>
        <v>0</v>
      </c>
      <c r="D31" s="83">
        <f t="shared" si="25"/>
        <v>0</v>
      </c>
      <c r="E31" s="83">
        <f t="shared" si="25"/>
        <v>0</v>
      </c>
      <c r="F31" s="83">
        <f t="shared" si="25"/>
        <v>0</v>
      </c>
      <c r="G31" s="83">
        <f t="shared" si="25"/>
        <v>0</v>
      </c>
      <c r="H31" s="83">
        <f t="shared" si="25"/>
        <v>0</v>
      </c>
      <c r="I31" s="83">
        <f t="shared" si="25"/>
        <v>0</v>
      </c>
      <c r="J31" s="83">
        <f t="shared" si="25"/>
        <v>23</v>
      </c>
      <c r="K31" s="98">
        <f t="shared" si="25"/>
        <v>11</v>
      </c>
      <c r="L31" s="70">
        <f t="shared" si="3"/>
        <v>23</v>
      </c>
      <c r="M31" s="98">
        <f t="shared" si="25"/>
        <v>11</v>
      </c>
      <c r="N31" s="83">
        <f t="shared" si="25"/>
        <v>16</v>
      </c>
      <c r="O31" s="83">
        <f t="shared" si="25"/>
        <v>2</v>
      </c>
      <c r="P31" s="83">
        <f t="shared" si="25"/>
        <v>7</v>
      </c>
      <c r="Q31" s="83">
        <f t="shared" si="25"/>
        <v>1</v>
      </c>
      <c r="V31" s="28"/>
      <c r="W31" s="28"/>
      <c r="X31" s="28"/>
    </row>
    <row r="32" spans="1:24">
      <c r="A32" s="97" t="s">
        <v>126</v>
      </c>
      <c r="B32" s="83">
        <f t="shared" si="4"/>
        <v>0</v>
      </c>
      <c r="C32" s="83">
        <f t="shared" ref="C32:Q32" si="26">SUM(C78,C115)</f>
        <v>0</v>
      </c>
      <c r="D32" s="83">
        <f t="shared" si="26"/>
        <v>0</v>
      </c>
      <c r="E32" s="83">
        <f t="shared" si="26"/>
        <v>0</v>
      </c>
      <c r="F32" s="83">
        <f t="shared" si="26"/>
        <v>0</v>
      </c>
      <c r="G32" s="83">
        <f t="shared" si="26"/>
        <v>0</v>
      </c>
      <c r="H32" s="83">
        <f t="shared" si="26"/>
        <v>0</v>
      </c>
      <c r="I32" s="83">
        <f t="shared" si="26"/>
        <v>0</v>
      </c>
      <c r="J32" s="83">
        <f t="shared" si="26"/>
        <v>54</v>
      </c>
      <c r="K32" s="98">
        <f t="shared" si="26"/>
        <v>28.75</v>
      </c>
      <c r="L32" s="70">
        <f t="shared" si="3"/>
        <v>54</v>
      </c>
      <c r="M32" s="98">
        <f t="shared" si="26"/>
        <v>28.75</v>
      </c>
      <c r="N32" s="83">
        <f t="shared" si="26"/>
        <v>14</v>
      </c>
      <c r="O32" s="83">
        <f t="shared" si="26"/>
        <v>1</v>
      </c>
      <c r="P32" s="83">
        <f t="shared" si="26"/>
        <v>40</v>
      </c>
      <c r="Q32" s="83">
        <f t="shared" si="26"/>
        <v>0</v>
      </c>
      <c r="V32" s="28"/>
      <c r="W32" s="28"/>
      <c r="X32" s="28"/>
    </row>
    <row r="33" spans="1:24">
      <c r="A33" s="97" t="s">
        <v>127</v>
      </c>
      <c r="B33" s="83">
        <f t="shared" si="4"/>
        <v>0</v>
      </c>
      <c r="C33" s="83">
        <f t="shared" ref="C33:Q33" si="27">SUM(C79,C116)</f>
        <v>0</v>
      </c>
      <c r="D33" s="83">
        <f t="shared" si="27"/>
        <v>0</v>
      </c>
      <c r="E33" s="83">
        <f t="shared" si="27"/>
        <v>0</v>
      </c>
      <c r="F33" s="83">
        <f t="shared" si="27"/>
        <v>0</v>
      </c>
      <c r="G33" s="83">
        <f t="shared" si="27"/>
        <v>0</v>
      </c>
      <c r="H33" s="83">
        <f t="shared" si="27"/>
        <v>0</v>
      </c>
      <c r="I33" s="83">
        <f t="shared" si="27"/>
        <v>0</v>
      </c>
      <c r="J33" s="83">
        <f t="shared" si="27"/>
        <v>31</v>
      </c>
      <c r="K33" s="98">
        <f t="shared" si="27"/>
        <v>17.399999999999999</v>
      </c>
      <c r="L33" s="70">
        <f t="shared" si="3"/>
        <v>31</v>
      </c>
      <c r="M33" s="98">
        <f t="shared" si="27"/>
        <v>17.399999999999999</v>
      </c>
      <c r="N33" s="83">
        <f t="shared" si="27"/>
        <v>21</v>
      </c>
      <c r="O33" s="83">
        <f t="shared" si="27"/>
        <v>3</v>
      </c>
      <c r="P33" s="83">
        <f t="shared" si="27"/>
        <v>10</v>
      </c>
      <c r="Q33" s="83">
        <f t="shared" si="27"/>
        <v>4</v>
      </c>
      <c r="V33" s="28"/>
      <c r="W33" s="28"/>
      <c r="X33" s="28"/>
    </row>
    <row r="34" spans="1:24">
      <c r="A34" s="97" t="s">
        <v>128</v>
      </c>
      <c r="B34" s="83">
        <f t="shared" si="4"/>
        <v>0</v>
      </c>
      <c r="C34" s="83">
        <f t="shared" ref="C34:Q34" si="28">SUM(C80,C117)</f>
        <v>0</v>
      </c>
      <c r="D34" s="83">
        <f t="shared" si="28"/>
        <v>0</v>
      </c>
      <c r="E34" s="83">
        <f t="shared" si="28"/>
        <v>0</v>
      </c>
      <c r="F34" s="83">
        <f t="shared" si="28"/>
        <v>0</v>
      </c>
      <c r="G34" s="83">
        <f t="shared" si="28"/>
        <v>0</v>
      </c>
      <c r="H34" s="83">
        <f t="shared" si="28"/>
        <v>0</v>
      </c>
      <c r="I34" s="83">
        <f t="shared" si="28"/>
        <v>0</v>
      </c>
      <c r="J34" s="83">
        <f t="shared" si="28"/>
        <v>32</v>
      </c>
      <c r="K34" s="98">
        <f t="shared" si="28"/>
        <v>16.25</v>
      </c>
      <c r="L34" s="70">
        <f t="shared" si="3"/>
        <v>32</v>
      </c>
      <c r="M34" s="98">
        <f t="shared" si="28"/>
        <v>16.25</v>
      </c>
      <c r="N34" s="83">
        <f t="shared" si="28"/>
        <v>16</v>
      </c>
      <c r="O34" s="83">
        <f t="shared" si="28"/>
        <v>3</v>
      </c>
      <c r="P34" s="83">
        <f t="shared" si="28"/>
        <v>16</v>
      </c>
      <c r="Q34" s="83">
        <f t="shared" si="28"/>
        <v>3</v>
      </c>
      <c r="V34" s="28"/>
      <c r="W34" s="28"/>
      <c r="X34" s="28"/>
    </row>
    <row r="35" spans="1:24" ht="14.25" customHeight="1">
      <c r="A35" s="97" t="s">
        <v>129</v>
      </c>
      <c r="B35" s="83">
        <f t="shared" si="4"/>
        <v>0</v>
      </c>
      <c r="C35" s="83">
        <f t="shared" ref="C35:Q35" si="29">SUM(C81,C118)</f>
        <v>0</v>
      </c>
      <c r="D35" s="83">
        <f t="shared" si="29"/>
        <v>0</v>
      </c>
      <c r="E35" s="83">
        <f t="shared" si="29"/>
        <v>0</v>
      </c>
      <c r="F35" s="83">
        <f t="shared" si="29"/>
        <v>0</v>
      </c>
      <c r="G35" s="83">
        <f t="shared" si="29"/>
        <v>0</v>
      </c>
      <c r="H35" s="83">
        <f t="shared" si="29"/>
        <v>0</v>
      </c>
      <c r="I35" s="83">
        <f t="shared" si="29"/>
        <v>0</v>
      </c>
      <c r="J35" s="83">
        <f t="shared" si="29"/>
        <v>38</v>
      </c>
      <c r="K35" s="98">
        <f t="shared" si="29"/>
        <v>32.5</v>
      </c>
      <c r="L35" s="70">
        <f t="shared" si="3"/>
        <v>38</v>
      </c>
      <c r="M35" s="98">
        <f t="shared" si="29"/>
        <v>32.5</v>
      </c>
      <c r="N35" s="83">
        <f t="shared" si="29"/>
        <v>12</v>
      </c>
      <c r="O35" s="83">
        <f t="shared" si="29"/>
        <v>1</v>
      </c>
      <c r="P35" s="83">
        <f t="shared" si="29"/>
        <v>26</v>
      </c>
      <c r="Q35" s="83">
        <f t="shared" si="29"/>
        <v>12</v>
      </c>
      <c r="R35" s="28"/>
      <c r="V35" s="28"/>
      <c r="W35" s="28"/>
      <c r="X35" s="28"/>
    </row>
    <row r="36" spans="1:24" ht="13.5" customHeight="1">
      <c r="A36" s="97" t="s">
        <v>130</v>
      </c>
      <c r="B36" s="83">
        <f t="shared" ref="B36:Q45" si="30">SUM(B82,B119)</f>
        <v>0</v>
      </c>
      <c r="C36" s="83">
        <f t="shared" si="30"/>
        <v>0</v>
      </c>
      <c r="D36" s="83">
        <f t="shared" si="30"/>
        <v>0</v>
      </c>
      <c r="E36" s="83">
        <f t="shared" si="30"/>
        <v>0</v>
      </c>
      <c r="F36" s="83">
        <f t="shared" si="30"/>
        <v>0</v>
      </c>
      <c r="G36" s="83">
        <f t="shared" si="30"/>
        <v>0</v>
      </c>
      <c r="H36" s="83">
        <f t="shared" si="30"/>
        <v>0</v>
      </c>
      <c r="I36" s="83">
        <f t="shared" si="30"/>
        <v>0</v>
      </c>
      <c r="J36" s="83">
        <f t="shared" si="30"/>
        <v>47</v>
      </c>
      <c r="K36" s="98">
        <f t="shared" si="30"/>
        <v>27.25</v>
      </c>
      <c r="L36" s="70">
        <f t="shared" si="3"/>
        <v>47</v>
      </c>
      <c r="M36" s="98">
        <f t="shared" si="30"/>
        <v>27.25</v>
      </c>
      <c r="N36" s="83">
        <f t="shared" si="30"/>
        <v>23</v>
      </c>
      <c r="O36" s="83">
        <f t="shared" si="30"/>
        <v>3</v>
      </c>
      <c r="P36" s="83">
        <f t="shared" si="30"/>
        <v>24</v>
      </c>
      <c r="Q36" s="83">
        <f t="shared" si="30"/>
        <v>10</v>
      </c>
      <c r="R36" s="28"/>
      <c r="V36" s="28"/>
      <c r="W36" s="28"/>
      <c r="X36" s="28"/>
    </row>
    <row r="37" spans="1:24">
      <c r="A37" s="97" t="s">
        <v>102</v>
      </c>
      <c r="B37" s="83">
        <f t="shared" si="30"/>
        <v>0</v>
      </c>
      <c r="C37" s="83">
        <f t="shared" si="30"/>
        <v>0</v>
      </c>
      <c r="D37" s="83">
        <f t="shared" si="30"/>
        <v>0</v>
      </c>
      <c r="E37" s="83">
        <f t="shared" si="30"/>
        <v>0</v>
      </c>
      <c r="F37" s="83">
        <f t="shared" si="30"/>
        <v>0</v>
      </c>
      <c r="G37" s="83">
        <f t="shared" si="30"/>
        <v>0</v>
      </c>
      <c r="H37" s="83">
        <f t="shared" si="30"/>
        <v>0</v>
      </c>
      <c r="I37" s="83">
        <f t="shared" si="30"/>
        <v>0</v>
      </c>
      <c r="J37" s="83">
        <f t="shared" si="30"/>
        <v>36</v>
      </c>
      <c r="K37" s="98">
        <f t="shared" si="30"/>
        <v>23.25</v>
      </c>
      <c r="L37" s="70">
        <f t="shared" si="3"/>
        <v>36</v>
      </c>
      <c r="M37" s="98">
        <f t="shared" si="30"/>
        <v>23.25</v>
      </c>
      <c r="N37" s="83">
        <f t="shared" si="30"/>
        <v>20</v>
      </c>
      <c r="O37" s="83">
        <f t="shared" si="30"/>
        <v>4</v>
      </c>
      <c r="P37" s="83">
        <f t="shared" si="30"/>
        <v>16</v>
      </c>
      <c r="Q37" s="83">
        <f t="shared" si="30"/>
        <v>3</v>
      </c>
      <c r="R37" s="30"/>
      <c r="V37" s="28"/>
      <c r="W37" s="28"/>
      <c r="X37" s="28"/>
    </row>
    <row r="38" spans="1:24">
      <c r="A38" s="97" t="s">
        <v>131</v>
      </c>
      <c r="B38" s="83">
        <f t="shared" si="30"/>
        <v>0</v>
      </c>
      <c r="C38" s="83">
        <f t="shared" si="30"/>
        <v>0</v>
      </c>
      <c r="D38" s="83">
        <f t="shared" si="30"/>
        <v>0</v>
      </c>
      <c r="E38" s="83">
        <f t="shared" si="30"/>
        <v>0</v>
      </c>
      <c r="F38" s="83">
        <f t="shared" si="30"/>
        <v>0</v>
      </c>
      <c r="G38" s="83">
        <f t="shared" si="30"/>
        <v>0</v>
      </c>
      <c r="H38" s="83">
        <f t="shared" si="30"/>
        <v>0</v>
      </c>
      <c r="I38" s="83">
        <f t="shared" si="30"/>
        <v>0</v>
      </c>
      <c r="J38" s="83">
        <f t="shared" si="30"/>
        <v>20</v>
      </c>
      <c r="K38" s="98">
        <f t="shared" si="30"/>
        <v>11.5</v>
      </c>
      <c r="L38" s="70">
        <f t="shared" si="3"/>
        <v>20</v>
      </c>
      <c r="M38" s="98">
        <f t="shared" si="30"/>
        <v>11.5</v>
      </c>
      <c r="N38" s="83">
        <f t="shared" si="30"/>
        <v>11</v>
      </c>
      <c r="O38" s="83">
        <f t="shared" si="30"/>
        <v>1</v>
      </c>
      <c r="P38" s="83">
        <f t="shared" si="30"/>
        <v>9</v>
      </c>
      <c r="Q38" s="83">
        <f t="shared" si="30"/>
        <v>1</v>
      </c>
      <c r="R38" s="30"/>
      <c r="V38" s="28"/>
      <c r="W38" s="28"/>
      <c r="X38" s="28"/>
    </row>
    <row r="39" spans="1:24">
      <c r="A39" s="97" t="s">
        <v>132</v>
      </c>
      <c r="B39" s="83">
        <f t="shared" si="30"/>
        <v>0</v>
      </c>
      <c r="C39" s="83">
        <f t="shared" si="30"/>
        <v>0</v>
      </c>
      <c r="D39" s="83">
        <f t="shared" si="30"/>
        <v>0</v>
      </c>
      <c r="E39" s="83">
        <f t="shared" si="30"/>
        <v>0</v>
      </c>
      <c r="F39" s="83">
        <f t="shared" si="30"/>
        <v>0</v>
      </c>
      <c r="G39" s="83">
        <f t="shared" si="30"/>
        <v>0</v>
      </c>
      <c r="H39" s="83">
        <f t="shared" si="30"/>
        <v>0</v>
      </c>
      <c r="I39" s="83">
        <f t="shared" si="30"/>
        <v>0</v>
      </c>
      <c r="J39" s="83">
        <f t="shared" si="30"/>
        <v>28</v>
      </c>
      <c r="K39" s="98">
        <f t="shared" si="30"/>
        <v>18.3</v>
      </c>
      <c r="L39" s="70">
        <f t="shared" si="3"/>
        <v>28</v>
      </c>
      <c r="M39" s="98">
        <f t="shared" si="30"/>
        <v>18.3</v>
      </c>
      <c r="N39" s="83">
        <f t="shared" si="30"/>
        <v>11</v>
      </c>
      <c r="O39" s="83">
        <f t="shared" si="30"/>
        <v>3</v>
      </c>
      <c r="P39" s="83">
        <f t="shared" si="30"/>
        <v>17</v>
      </c>
      <c r="Q39" s="83">
        <f t="shared" si="30"/>
        <v>7</v>
      </c>
      <c r="R39" s="30"/>
      <c r="V39" s="28"/>
      <c r="W39" s="28"/>
      <c r="X39" s="28"/>
    </row>
    <row r="40" spans="1:24">
      <c r="A40" s="97" t="s">
        <v>133</v>
      </c>
      <c r="B40" s="83">
        <f t="shared" si="30"/>
        <v>0</v>
      </c>
      <c r="C40" s="83">
        <f t="shared" si="30"/>
        <v>0</v>
      </c>
      <c r="D40" s="83">
        <f t="shared" si="30"/>
        <v>0</v>
      </c>
      <c r="E40" s="83">
        <f t="shared" si="30"/>
        <v>0</v>
      </c>
      <c r="F40" s="83">
        <f t="shared" si="30"/>
        <v>0</v>
      </c>
      <c r="G40" s="83">
        <f t="shared" si="30"/>
        <v>0</v>
      </c>
      <c r="H40" s="83">
        <f t="shared" si="30"/>
        <v>0</v>
      </c>
      <c r="I40" s="83">
        <f t="shared" si="30"/>
        <v>0</v>
      </c>
      <c r="J40" s="83">
        <f t="shared" si="30"/>
        <v>18</v>
      </c>
      <c r="K40" s="98">
        <f t="shared" si="30"/>
        <v>11.25</v>
      </c>
      <c r="L40" s="70">
        <f t="shared" si="3"/>
        <v>18</v>
      </c>
      <c r="M40" s="98">
        <f t="shared" si="30"/>
        <v>11.25</v>
      </c>
      <c r="N40" s="83">
        <f t="shared" si="30"/>
        <v>11</v>
      </c>
      <c r="O40" s="83">
        <f t="shared" si="30"/>
        <v>6</v>
      </c>
      <c r="P40" s="83">
        <f t="shared" si="30"/>
        <v>7</v>
      </c>
      <c r="Q40" s="83">
        <f t="shared" si="30"/>
        <v>1</v>
      </c>
      <c r="V40" s="28"/>
      <c r="W40" s="28"/>
      <c r="X40" s="28"/>
    </row>
    <row r="41" spans="1:24">
      <c r="A41" s="97" t="s">
        <v>134</v>
      </c>
      <c r="B41" s="83">
        <f t="shared" si="30"/>
        <v>125</v>
      </c>
      <c r="C41" s="83">
        <f t="shared" si="30"/>
        <v>57</v>
      </c>
      <c r="D41" s="83">
        <f t="shared" si="30"/>
        <v>0</v>
      </c>
      <c r="E41" s="83">
        <f t="shared" si="30"/>
        <v>1</v>
      </c>
      <c r="F41" s="83">
        <f t="shared" si="30"/>
        <v>1</v>
      </c>
      <c r="G41" s="83">
        <f t="shared" si="30"/>
        <v>0</v>
      </c>
      <c r="H41" s="83">
        <f t="shared" si="30"/>
        <v>0</v>
      </c>
      <c r="I41" s="83">
        <f t="shared" si="30"/>
        <v>0</v>
      </c>
      <c r="J41" s="83">
        <f t="shared" si="30"/>
        <v>37</v>
      </c>
      <c r="K41" s="98">
        <f t="shared" si="30"/>
        <v>19.75</v>
      </c>
      <c r="L41" s="70">
        <f t="shared" si="3"/>
        <v>37</v>
      </c>
      <c r="M41" s="98">
        <f t="shared" si="30"/>
        <v>19.75</v>
      </c>
      <c r="N41" s="83">
        <f t="shared" si="30"/>
        <v>18</v>
      </c>
      <c r="O41" s="83">
        <f t="shared" si="30"/>
        <v>2</v>
      </c>
      <c r="P41" s="83">
        <f t="shared" si="30"/>
        <v>19</v>
      </c>
      <c r="Q41" s="83">
        <f t="shared" si="30"/>
        <v>6</v>
      </c>
      <c r="V41" s="28"/>
      <c r="W41" s="28"/>
      <c r="X41" s="28"/>
    </row>
    <row r="42" spans="1:24">
      <c r="A42" s="97" t="s">
        <v>135</v>
      </c>
      <c r="B42" s="83">
        <f t="shared" si="30"/>
        <v>52</v>
      </c>
      <c r="C42" s="83">
        <f t="shared" si="30"/>
        <v>2409</v>
      </c>
      <c r="D42" s="83">
        <f t="shared" si="30"/>
        <v>46</v>
      </c>
      <c r="E42" s="83">
        <f t="shared" si="30"/>
        <v>1147</v>
      </c>
      <c r="F42" s="83">
        <f t="shared" si="30"/>
        <v>0</v>
      </c>
      <c r="G42" s="83">
        <f t="shared" si="30"/>
        <v>0</v>
      </c>
      <c r="H42" s="83">
        <f t="shared" si="30"/>
        <v>0</v>
      </c>
      <c r="I42" s="83">
        <f t="shared" si="30"/>
        <v>0</v>
      </c>
      <c r="J42" s="83">
        <f t="shared" si="30"/>
        <v>48</v>
      </c>
      <c r="K42" s="98">
        <f t="shared" si="30"/>
        <v>28.5</v>
      </c>
      <c r="L42" s="70">
        <f t="shared" si="3"/>
        <v>48</v>
      </c>
      <c r="M42" s="98">
        <f t="shared" si="30"/>
        <v>28.5</v>
      </c>
      <c r="N42" s="83">
        <f t="shared" si="30"/>
        <v>24</v>
      </c>
      <c r="O42" s="83">
        <f t="shared" si="30"/>
        <v>8</v>
      </c>
      <c r="P42" s="83">
        <f t="shared" si="30"/>
        <v>24</v>
      </c>
      <c r="Q42" s="83">
        <f t="shared" si="30"/>
        <v>7</v>
      </c>
      <c r="V42" s="28"/>
      <c r="W42" s="28"/>
      <c r="X42" s="28"/>
    </row>
    <row r="43" spans="1:24">
      <c r="A43" s="97" t="s">
        <v>136</v>
      </c>
      <c r="B43" s="83">
        <f t="shared" si="30"/>
        <v>0</v>
      </c>
      <c r="C43" s="83">
        <f t="shared" si="30"/>
        <v>0</v>
      </c>
      <c r="D43" s="83">
        <f t="shared" si="30"/>
        <v>0</v>
      </c>
      <c r="E43" s="83">
        <f t="shared" si="30"/>
        <v>0</v>
      </c>
      <c r="F43" s="83">
        <f t="shared" si="30"/>
        <v>0</v>
      </c>
      <c r="G43" s="83">
        <f t="shared" si="30"/>
        <v>0</v>
      </c>
      <c r="H43" s="83">
        <f t="shared" si="30"/>
        <v>0</v>
      </c>
      <c r="I43" s="83">
        <f t="shared" si="30"/>
        <v>0</v>
      </c>
      <c r="J43" s="83">
        <f t="shared" si="30"/>
        <v>27</v>
      </c>
      <c r="K43" s="98">
        <f t="shared" si="30"/>
        <v>18.75</v>
      </c>
      <c r="L43" s="70">
        <f t="shared" si="3"/>
        <v>27</v>
      </c>
      <c r="M43" s="98">
        <f t="shared" si="30"/>
        <v>18.75</v>
      </c>
      <c r="N43" s="83">
        <f t="shared" si="30"/>
        <v>12</v>
      </c>
      <c r="O43" s="83">
        <f t="shared" si="30"/>
        <v>5</v>
      </c>
      <c r="P43" s="83">
        <f t="shared" si="30"/>
        <v>15</v>
      </c>
      <c r="Q43" s="83">
        <f t="shared" si="30"/>
        <v>4</v>
      </c>
      <c r="V43" s="28"/>
      <c r="W43" s="28"/>
      <c r="X43" s="28"/>
    </row>
    <row r="44" spans="1:24">
      <c r="A44" s="97" t="s">
        <v>137</v>
      </c>
      <c r="B44" s="83">
        <f t="shared" si="30"/>
        <v>0</v>
      </c>
      <c r="C44" s="83">
        <f t="shared" si="30"/>
        <v>0</v>
      </c>
      <c r="D44" s="83">
        <f t="shared" si="30"/>
        <v>0</v>
      </c>
      <c r="E44" s="83">
        <f t="shared" si="30"/>
        <v>0</v>
      </c>
      <c r="F44" s="83">
        <f t="shared" si="30"/>
        <v>0</v>
      </c>
      <c r="G44" s="83">
        <f t="shared" si="30"/>
        <v>0</v>
      </c>
      <c r="H44" s="83">
        <f t="shared" si="30"/>
        <v>0</v>
      </c>
      <c r="I44" s="83">
        <f t="shared" si="30"/>
        <v>0</v>
      </c>
      <c r="J44" s="83">
        <f t="shared" si="30"/>
        <v>19</v>
      </c>
      <c r="K44" s="98">
        <f t="shared" si="30"/>
        <v>16.5</v>
      </c>
      <c r="L44" s="70">
        <f t="shared" si="3"/>
        <v>19</v>
      </c>
      <c r="M44" s="98">
        <f t="shared" si="30"/>
        <v>16.5</v>
      </c>
      <c r="N44" s="83">
        <f t="shared" si="30"/>
        <v>7</v>
      </c>
      <c r="O44" s="83">
        <f t="shared" si="30"/>
        <v>3</v>
      </c>
      <c r="P44" s="83">
        <f t="shared" si="30"/>
        <v>12</v>
      </c>
      <c r="Q44" s="83">
        <f t="shared" si="30"/>
        <v>3</v>
      </c>
      <c r="V44" s="28"/>
      <c r="W44" s="28"/>
      <c r="X44" s="28"/>
    </row>
    <row r="45" spans="1:24">
      <c r="A45" s="97" t="s">
        <v>138</v>
      </c>
      <c r="B45" s="83">
        <f t="shared" si="30"/>
        <v>0</v>
      </c>
      <c r="C45" s="83">
        <f t="shared" si="30"/>
        <v>0</v>
      </c>
      <c r="D45" s="83">
        <f t="shared" si="30"/>
        <v>0</v>
      </c>
      <c r="E45" s="83">
        <f t="shared" si="30"/>
        <v>0</v>
      </c>
      <c r="F45" s="83">
        <f t="shared" si="30"/>
        <v>0</v>
      </c>
      <c r="G45" s="83">
        <f t="shared" si="30"/>
        <v>0</v>
      </c>
      <c r="H45" s="83">
        <f t="shared" si="30"/>
        <v>0</v>
      </c>
      <c r="I45" s="83">
        <f t="shared" si="30"/>
        <v>0</v>
      </c>
      <c r="J45" s="83">
        <f t="shared" si="30"/>
        <v>7</v>
      </c>
      <c r="K45" s="98">
        <f t="shared" si="30"/>
        <v>5.5</v>
      </c>
      <c r="L45" s="70">
        <f t="shared" si="3"/>
        <v>7</v>
      </c>
      <c r="M45" s="98">
        <f t="shared" si="30"/>
        <v>5.5</v>
      </c>
      <c r="N45" s="83">
        <f t="shared" si="30"/>
        <v>4</v>
      </c>
      <c r="O45" s="83">
        <f t="shared" si="30"/>
        <v>0</v>
      </c>
      <c r="P45" s="83">
        <f t="shared" si="30"/>
        <v>3</v>
      </c>
      <c r="Q45" s="83">
        <f t="shared" si="30"/>
        <v>1</v>
      </c>
      <c r="V45" s="28"/>
      <c r="W45" s="28"/>
      <c r="X45" s="28"/>
    </row>
    <row r="46" spans="1:24">
      <c r="A46" s="97"/>
      <c r="B46" s="33"/>
      <c r="C46" s="33"/>
      <c r="D46" s="33"/>
      <c r="E46" s="33"/>
      <c r="F46" s="33"/>
      <c r="G46" s="33"/>
      <c r="H46" s="33"/>
      <c r="I46" s="33"/>
      <c r="J46" s="33"/>
      <c r="K46" s="49"/>
      <c r="L46" s="70"/>
      <c r="M46" s="49"/>
      <c r="N46" s="33"/>
      <c r="O46" s="33"/>
      <c r="P46" s="33"/>
      <c r="Q46" s="33"/>
      <c r="V46" s="28"/>
      <c r="W46" s="28"/>
      <c r="X46" s="28"/>
    </row>
    <row r="47" spans="1:24" ht="36">
      <c r="A47" s="101" t="s">
        <v>81</v>
      </c>
      <c r="B47" s="73">
        <f>SUM(B48,B54)</f>
        <v>0</v>
      </c>
      <c r="C47" s="73">
        <f t="shared" ref="C47:Q47" si="31">SUM(C48,C54)</f>
        <v>0</v>
      </c>
      <c r="D47" s="73">
        <f t="shared" si="31"/>
        <v>0</v>
      </c>
      <c r="E47" s="73">
        <f t="shared" si="31"/>
        <v>0</v>
      </c>
      <c r="F47" s="73">
        <f t="shared" si="31"/>
        <v>0</v>
      </c>
      <c r="G47" s="73">
        <f t="shared" si="31"/>
        <v>0</v>
      </c>
      <c r="H47" s="73">
        <f t="shared" si="31"/>
        <v>0</v>
      </c>
      <c r="I47" s="73">
        <f t="shared" si="31"/>
        <v>0</v>
      </c>
      <c r="J47" s="73">
        <f t="shared" si="31"/>
        <v>210</v>
      </c>
      <c r="K47" s="91">
        <f t="shared" si="31"/>
        <v>185.75</v>
      </c>
      <c r="L47" s="78">
        <f t="shared" si="3"/>
        <v>210</v>
      </c>
      <c r="M47" s="91">
        <f t="shared" si="31"/>
        <v>185.75</v>
      </c>
      <c r="N47" s="73">
        <f t="shared" si="31"/>
        <v>173</v>
      </c>
      <c r="O47" s="73">
        <f t="shared" si="31"/>
        <v>60</v>
      </c>
      <c r="P47" s="73">
        <f t="shared" si="31"/>
        <v>37</v>
      </c>
      <c r="Q47" s="73">
        <f t="shared" si="31"/>
        <v>14</v>
      </c>
      <c r="T47" s="198"/>
      <c r="V47" s="28"/>
      <c r="W47" s="28"/>
      <c r="X47" s="28"/>
    </row>
    <row r="48" spans="1:24">
      <c r="A48" s="99" t="s">
        <v>139</v>
      </c>
      <c r="B48" s="83">
        <f>SUM(B49:B53)</f>
        <v>0</v>
      </c>
      <c r="C48" s="83">
        <f t="shared" ref="C48:Q48" si="32">SUM(C49:C53)</f>
        <v>0</v>
      </c>
      <c r="D48" s="83">
        <f t="shared" si="32"/>
        <v>0</v>
      </c>
      <c r="E48" s="83">
        <f t="shared" si="32"/>
        <v>0</v>
      </c>
      <c r="F48" s="83">
        <f t="shared" si="32"/>
        <v>0</v>
      </c>
      <c r="G48" s="83">
        <f t="shared" si="32"/>
        <v>0</v>
      </c>
      <c r="H48" s="83">
        <f t="shared" si="32"/>
        <v>0</v>
      </c>
      <c r="I48" s="83">
        <f t="shared" si="32"/>
        <v>0</v>
      </c>
      <c r="J48" s="83">
        <f t="shared" si="32"/>
        <v>180</v>
      </c>
      <c r="K48" s="98">
        <f t="shared" si="32"/>
        <v>163.5</v>
      </c>
      <c r="L48" s="70">
        <f t="shared" si="3"/>
        <v>180</v>
      </c>
      <c r="M48" s="98">
        <f t="shared" si="32"/>
        <v>163.5</v>
      </c>
      <c r="N48" s="83">
        <f t="shared" si="32"/>
        <v>144</v>
      </c>
      <c r="O48" s="83">
        <f t="shared" si="32"/>
        <v>53</v>
      </c>
      <c r="P48" s="83">
        <f t="shared" si="32"/>
        <v>36</v>
      </c>
      <c r="Q48" s="83">
        <f t="shared" si="32"/>
        <v>13</v>
      </c>
      <c r="V48" s="28"/>
      <c r="W48" s="28"/>
      <c r="X48" s="28"/>
    </row>
    <row r="49" spans="1:24">
      <c r="A49" s="99" t="s">
        <v>140</v>
      </c>
      <c r="B49" s="165">
        <v>0</v>
      </c>
      <c r="C49" s="165">
        <v>0</v>
      </c>
      <c r="D49" s="165">
        <v>0</v>
      </c>
      <c r="E49" s="165">
        <v>0</v>
      </c>
      <c r="F49" s="165">
        <v>0</v>
      </c>
      <c r="G49" s="165">
        <v>0</v>
      </c>
      <c r="H49" s="165">
        <v>0</v>
      </c>
      <c r="I49" s="165">
        <v>0</v>
      </c>
      <c r="J49" s="165">
        <v>45</v>
      </c>
      <c r="K49" s="166">
        <v>41</v>
      </c>
      <c r="L49" s="70">
        <f t="shared" si="3"/>
        <v>45</v>
      </c>
      <c r="M49" s="166">
        <v>41</v>
      </c>
      <c r="N49" s="165">
        <v>36</v>
      </c>
      <c r="O49" s="165">
        <v>9</v>
      </c>
      <c r="P49" s="165">
        <v>9</v>
      </c>
      <c r="Q49" s="165">
        <v>2</v>
      </c>
      <c r="V49" s="28"/>
      <c r="W49" s="28"/>
      <c r="X49" s="28"/>
    </row>
    <row r="50" spans="1:24">
      <c r="A50" s="99" t="s">
        <v>141</v>
      </c>
      <c r="B50" s="165">
        <v>0</v>
      </c>
      <c r="C50" s="165">
        <v>0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40</v>
      </c>
      <c r="K50" s="166">
        <v>36.5</v>
      </c>
      <c r="L50" s="70">
        <f t="shared" si="3"/>
        <v>40</v>
      </c>
      <c r="M50" s="166">
        <v>36.5</v>
      </c>
      <c r="N50" s="165">
        <v>31</v>
      </c>
      <c r="O50" s="165">
        <v>14</v>
      </c>
      <c r="P50" s="165">
        <v>9</v>
      </c>
      <c r="Q50" s="165">
        <v>2</v>
      </c>
      <c r="V50" s="28"/>
      <c r="W50" s="28"/>
      <c r="X50" s="28"/>
    </row>
    <row r="51" spans="1:24">
      <c r="A51" s="99" t="s">
        <v>142</v>
      </c>
      <c r="B51" s="165">
        <v>0</v>
      </c>
      <c r="C51" s="165">
        <v>0</v>
      </c>
      <c r="D51" s="165">
        <v>0</v>
      </c>
      <c r="E51" s="165">
        <v>0</v>
      </c>
      <c r="F51" s="165">
        <v>0</v>
      </c>
      <c r="G51" s="165">
        <v>0</v>
      </c>
      <c r="H51" s="165">
        <v>0</v>
      </c>
      <c r="I51" s="165">
        <v>0</v>
      </c>
      <c r="J51" s="165">
        <v>28</v>
      </c>
      <c r="K51" s="166">
        <v>23</v>
      </c>
      <c r="L51" s="70">
        <f t="shared" si="3"/>
        <v>28</v>
      </c>
      <c r="M51" s="166">
        <v>23</v>
      </c>
      <c r="N51" s="165">
        <v>24</v>
      </c>
      <c r="O51" s="165">
        <v>11</v>
      </c>
      <c r="P51" s="165">
        <v>4</v>
      </c>
      <c r="Q51" s="165">
        <v>2</v>
      </c>
      <c r="V51" s="28"/>
      <c r="W51" s="28"/>
      <c r="X51" s="28"/>
    </row>
    <row r="52" spans="1:24">
      <c r="A52" s="99" t="s">
        <v>143</v>
      </c>
      <c r="B52" s="165">
        <v>0</v>
      </c>
      <c r="C52" s="165">
        <v>0</v>
      </c>
      <c r="D52" s="165">
        <v>0</v>
      </c>
      <c r="E52" s="165">
        <v>0</v>
      </c>
      <c r="F52" s="165">
        <v>0</v>
      </c>
      <c r="G52" s="165">
        <v>0</v>
      </c>
      <c r="H52" s="165">
        <v>0</v>
      </c>
      <c r="I52" s="165">
        <v>0</v>
      </c>
      <c r="J52" s="165">
        <v>24</v>
      </c>
      <c r="K52" s="166">
        <v>22.5</v>
      </c>
      <c r="L52" s="70">
        <f t="shared" si="3"/>
        <v>24</v>
      </c>
      <c r="M52" s="166">
        <v>22.5</v>
      </c>
      <c r="N52" s="165">
        <v>17</v>
      </c>
      <c r="O52" s="165">
        <v>6</v>
      </c>
      <c r="P52" s="165">
        <v>7</v>
      </c>
      <c r="Q52" s="165">
        <v>4</v>
      </c>
      <c r="V52" s="28"/>
      <c r="W52" s="28"/>
      <c r="X52" s="28"/>
    </row>
    <row r="53" spans="1:24">
      <c r="A53" s="99" t="s">
        <v>144</v>
      </c>
      <c r="B53" s="165">
        <v>0</v>
      </c>
      <c r="C53" s="165">
        <v>0</v>
      </c>
      <c r="D53" s="165">
        <v>0</v>
      </c>
      <c r="E53" s="165">
        <v>0</v>
      </c>
      <c r="F53" s="165">
        <v>0</v>
      </c>
      <c r="G53" s="165">
        <v>0</v>
      </c>
      <c r="H53" s="165">
        <v>0</v>
      </c>
      <c r="I53" s="165">
        <v>0</v>
      </c>
      <c r="J53" s="165">
        <v>43</v>
      </c>
      <c r="K53" s="166">
        <v>40.5</v>
      </c>
      <c r="L53" s="70">
        <f t="shared" si="3"/>
        <v>43</v>
      </c>
      <c r="M53" s="166">
        <v>40.5</v>
      </c>
      <c r="N53" s="165">
        <v>36</v>
      </c>
      <c r="O53" s="165">
        <v>13</v>
      </c>
      <c r="P53" s="165">
        <v>7</v>
      </c>
      <c r="Q53" s="165">
        <v>3</v>
      </c>
      <c r="V53" s="28"/>
      <c r="W53" s="28"/>
      <c r="X53" s="28"/>
    </row>
    <row r="54" spans="1:24">
      <c r="A54" s="97" t="s">
        <v>145</v>
      </c>
      <c r="B54" s="51">
        <v>0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30</v>
      </c>
      <c r="K54" s="60">
        <v>22.25</v>
      </c>
      <c r="L54" s="70">
        <f t="shared" si="3"/>
        <v>30</v>
      </c>
      <c r="M54" s="49">
        <v>22.25</v>
      </c>
      <c r="N54" s="33">
        <v>29</v>
      </c>
      <c r="O54" s="33">
        <v>7</v>
      </c>
      <c r="P54" s="33">
        <v>1</v>
      </c>
      <c r="Q54" s="33">
        <v>1</v>
      </c>
      <c r="V54" s="28"/>
      <c r="W54" s="28"/>
      <c r="X54" s="28"/>
    </row>
    <row r="55" spans="1:24">
      <c r="A55" s="97"/>
      <c r="B55" s="86"/>
      <c r="C55" s="86"/>
      <c r="D55" s="86"/>
      <c r="E55" s="86"/>
      <c r="F55" s="86"/>
      <c r="G55" s="86"/>
      <c r="H55" s="86"/>
      <c r="I55" s="86"/>
      <c r="J55" s="76"/>
      <c r="K55" s="100"/>
      <c r="L55" s="78"/>
      <c r="M55" s="100"/>
      <c r="N55" s="76"/>
      <c r="O55" s="76"/>
      <c r="P55" s="86"/>
      <c r="Q55" s="86"/>
      <c r="V55" s="28"/>
      <c r="W55" s="28"/>
      <c r="X55" s="28"/>
    </row>
    <row r="56" spans="1:24" ht="24">
      <c r="A56" s="102" t="s">
        <v>25</v>
      </c>
      <c r="B56" s="79">
        <f>SUM(B57:B91)</f>
        <v>34</v>
      </c>
      <c r="C56" s="79">
        <f t="shared" ref="C56:F56" si="33">SUM(C57:C91)</f>
        <v>2011</v>
      </c>
      <c r="D56" s="79">
        <f t="shared" si="33"/>
        <v>31</v>
      </c>
      <c r="E56" s="79">
        <f t="shared" si="33"/>
        <v>1236</v>
      </c>
      <c r="F56" s="79">
        <f t="shared" si="33"/>
        <v>0</v>
      </c>
      <c r="G56" s="79">
        <f t="shared" ref="G56" si="34">SUM(G57:G91)</f>
        <v>0</v>
      </c>
      <c r="H56" s="79">
        <f t="shared" ref="H56" si="35">SUM(H57:H91)</f>
        <v>0</v>
      </c>
      <c r="I56" s="79">
        <f t="shared" ref="I56:K56" si="36">SUM(I57:I91)</f>
        <v>0</v>
      </c>
      <c r="J56" s="79">
        <f t="shared" si="36"/>
        <v>178</v>
      </c>
      <c r="K56" s="90">
        <f t="shared" si="36"/>
        <v>143.80000000000001</v>
      </c>
      <c r="L56" s="78">
        <f t="shared" si="3"/>
        <v>178</v>
      </c>
      <c r="M56" s="90">
        <f t="shared" ref="M56" si="37">SUM(M57:M91)</f>
        <v>143.80000000000001</v>
      </c>
      <c r="N56" s="79">
        <f t="shared" ref="N56" si="38">SUM(N57:N91)</f>
        <v>117</v>
      </c>
      <c r="O56" s="79">
        <f t="shared" ref="O56" si="39">SUM(O57:O91)</f>
        <v>42</v>
      </c>
      <c r="P56" s="79">
        <f t="shared" ref="P56" si="40">SUM(P57:P91)</f>
        <v>61</v>
      </c>
      <c r="Q56" s="79">
        <f>SUM(Q57:Q91)</f>
        <v>22</v>
      </c>
      <c r="R56" s="28"/>
      <c r="V56" s="28"/>
      <c r="W56" s="28"/>
      <c r="X56" s="28"/>
    </row>
    <row r="57" spans="1:24">
      <c r="A57" s="97" t="s">
        <v>104</v>
      </c>
      <c r="B57" s="173">
        <v>0</v>
      </c>
      <c r="C57" s="173">
        <v>0</v>
      </c>
      <c r="D57" s="173">
        <v>0</v>
      </c>
      <c r="E57" s="173">
        <v>0</v>
      </c>
      <c r="F57" s="173">
        <v>0</v>
      </c>
      <c r="G57" s="173">
        <v>0</v>
      </c>
      <c r="H57" s="173">
        <v>0</v>
      </c>
      <c r="I57" s="173">
        <v>0</v>
      </c>
      <c r="J57" s="173">
        <v>3</v>
      </c>
      <c r="K57" s="181">
        <v>2.5</v>
      </c>
      <c r="L57" s="70">
        <f t="shared" si="3"/>
        <v>3</v>
      </c>
      <c r="M57" s="181">
        <v>2.5</v>
      </c>
      <c r="N57" s="173">
        <v>1</v>
      </c>
      <c r="O57" s="173">
        <v>0</v>
      </c>
      <c r="P57" s="173">
        <v>2</v>
      </c>
      <c r="Q57" s="173">
        <v>1</v>
      </c>
      <c r="R57" s="28"/>
      <c r="V57" s="28"/>
      <c r="W57" s="28"/>
      <c r="X57" s="28"/>
    </row>
    <row r="58" spans="1:24">
      <c r="A58" s="97" t="s">
        <v>105</v>
      </c>
      <c r="B58" s="165">
        <v>0</v>
      </c>
      <c r="C58" s="165">
        <v>0</v>
      </c>
      <c r="D58" s="165">
        <v>0</v>
      </c>
      <c r="E58" s="165">
        <v>0</v>
      </c>
      <c r="F58" s="165">
        <v>0</v>
      </c>
      <c r="G58" s="165">
        <v>0</v>
      </c>
      <c r="H58" s="165">
        <v>0</v>
      </c>
      <c r="I58" s="165">
        <v>0</v>
      </c>
      <c r="J58" s="165">
        <v>4</v>
      </c>
      <c r="K58" s="181">
        <v>2.5</v>
      </c>
      <c r="L58" s="70">
        <f t="shared" si="3"/>
        <v>4</v>
      </c>
      <c r="M58" s="181">
        <v>2.5</v>
      </c>
      <c r="N58" s="165">
        <v>1</v>
      </c>
      <c r="O58" s="165">
        <v>1</v>
      </c>
      <c r="P58" s="165">
        <v>3</v>
      </c>
      <c r="Q58" s="165">
        <v>1</v>
      </c>
      <c r="R58" s="28"/>
      <c r="V58" s="28"/>
      <c r="W58" s="28"/>
      <c r="X58" s="28"/>
    </row>
    <row r="59" spans="1:24">
      <c r="A59" s="97" t="s">
        <v>107</v>
      </c>
      <c r="B59" s="75">
        <v>0</v>
      </c>
      <c r="C59" s="75">
        <v>0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75">
        <v>5</v>
      </c>
      <c r="K59" s="152">
        <v>3</v>
      </c>
      <c r="L59" s="70">
        <f t="shared" si="3"/>
        <v>5</v>
      </c>
      <c r="M59" s="146">
        <v>3</v>
      </c>
      <c r="N59" s="39">
        <v>5</v>
      </c>
      <c r="O59" s="39">
        <v>3</v>
      </c>
      <c r="P59" s="39">
        <v>0</v>
      </c>
      <c r="Q59" s="39">
        <v>0</v>
      </c>
      <c r="R59" s="28"/>
      <c r="V59" s="28"/>
      <c r="W59" s="28"/>
      <c r="X59" s="28"/>
    </row>
    <row r="60" spans="1:24">
      <c r="A60" s="97" t="s">
        <v>108</v>
      </c>
      <c r="B60" s="165">
        <v>0</v>
      </c>
      <c r="C60" s="165">
        <v>0</v>
      </c>
      <c r="D60" s="165">
        <v>0</v>
      </c>
      <c r="E60" s="165">
        <v>0</v>
      </c>
      <c r="F60" s="165">
        <v>0</v>
      </c>
      <c r="G60" s="165">
        <v>0</v>
      </c>
      <c r="H60" s="165">
        <v>0</v>
      </c>
      <c r="I60" s="165">
        <v>0</v>
      </c>
      <c r="J60" s="165">
        <v>10</v>
      </c>
      <c r="K60" s="181">
        <v>8</v>
      </c>
      <c r="L60" s="70">
        <f t="shared" si="3"/>
        <v>10</v>
      </c>
      <c r="M60" s="181">
        <v>8</v>
      </c>
      <c r="N60" s="165">
        <v>7</v>
      </c>
      <c r="O60" s="165">
        <v>1</v>
      </c>
      <c r="P60" s="165">
        <v>3</v>
      </c>
      <c r="Q60" s="165">
        <v>1</v>
      </c>
      <c r="R60" s="28"/>
      <c r="V60" s="28"/>
      <c r="W60" s="28"/>
      <c r="X60" s="28"/>
    </row>
    <row r="61" spans="1:24">
      <c r="A61" s="97" t="s">
        <v>109</v>
      </c>
      <c r="B61" s="173">
        <v>2</v>
      </c>
      <c r="C61" s="173">
        <v>32</v>
      </c>
      <c r="D61" s="173">
        <v>1</v>
      </c>
      <c r="E61" s="173">
        <v>174</v>
      </c>
      <c r="F61" s="173">
        <v>0</v>
      </c>
      <c r="G61" s="173">
        <v>0</v>
      </c>
      <c r="H61" s="173">
        <v>0</v>
      </c>
      <c r="I61" s="173">
        <v>0</v>
      </c>
      <c r="J61" s="173">
        <v>4</v>
      </c>
      <c r="K61" s="223">
        <v>2.5</v>
      </c>
      <c r="L61" s="70">
        <f t="shared" si="3"/>
        <v>4</v>
      </c>
      <c r="M61" s="223">
        <v>2.5</v>
      </c>
      <c r="N61" s="173">
        <v>3</v>
      </c>
      <c r="O61" s="173">
        <v>0</v>
      </c>
      <c r="P61" s="173">
        <v>1</v>
      </c>
      <c r="Q61" s="173">
        <v>0</v>
      </c>
      <c r="R61" s="28"/>
      <c r="V61" s="28"/>
      <c r="W61" s="28"/>
      <c r="X61" s="28"/>
    </row>
    <row r="62" spans="1:24">
      <c r="A62" s="97" t="s">
        <v>110</v>
      </c>
      <c r="B62" s="173">
        <v>0</v>
      </c>
      <c r="C62" s="173">
        <v>0</v>
      </c>
      <c r="D62" s="173">
        <v>0</v>
      </c>
      <c r="E62" s="173">
        <v>0</v>
      </c>
      <c r="F62" s="173">
        <v>0</v>
      </c>
      <c r="G62" s="173">
        <v>0</v>
      </c>
      <c r="H62" s="173">
        <v>0</v>
      </c>
      <c r="I62" s="173">
        <v>0</v>
      </c>
      <c r="J62" s="173">
        <v>5</v>
      </c>
      <c r="K62" s="223">
        <v>4</v>
      </c>
      <c r="L62" s="70">
        <f t="shared" si="3"/>
        <v>5</v>
      </c>
      <c r="M62" s="223">
        <v>4</v>
      </c>
      <c r="N62" s="173">
        <v>2</v>
      </c>
      <c r="O62" s="173">
        <v>2</v>
      </c>
      <c r="P62" s="173">
        <v>3</v>
      </c>
      <c r="Q62" s="173">
        <v>2</v>
      </c>
      <c r="R62" s="29"/>
      <c r="V62" s="28"/>
      <c r="W62" s="28"/>
      <c r="X62" s="28"/>
    </row>
    <row r="63" spans="1:24">
      <c r="A63" s="97" t="s">
        <v>111</v>
      </c>
      <c r="B63" s="173">
        <v>0</v>
      </c>
      <c r="C63" s="173">
        <v>0</v>
      </c>
      <c r="D63" s="173">
        <v>0</v>
      </c>
      <c r="E63" s="173">
        <v>0</v>
      </c>
      <c r="F63" s="173">
        <v>0</v>
      </c>
      <c r="G63" s="173">
        <v>0</v>
      </c>
      <c r="H63" s="173">
        <v>0</v>
      </c>
      <c r="I63" s="173">
        <v>0</v>
      </c>
      <c r="J63" s="173">
        <v>6</v>
      </c>
      <c r="K63" s="223">
        <v>6</v>
      </c>
      <c r="L63" s="70">
        <f t="shared" si="3"/>
        <v>6</v>
      </c>
      <c r="M63" s="223">
        <v>6</v>
      </c>
      <c r="N63" s="173">
        <v>2</v>
      </c>
      <c r="O63" s="173">
        <v>1</v>
      </c>
      <c r="P63" s="173">
        <v>4</v>
      </c>
      <c r="Q63" s="173">
        <v>3</v>
      </c>
      <c r="R63" s="28"/>
      <c r="V63" s="28"/>
      <c r="W63" s="28"/>
      <c r="X63" s="28"/>
    </row>
    <row r="64" spans="1:24">
      <c r="A64" s="97" t="s">
        <v>112</v>
      </c>
      <c r="B64" s="165">
        <v>0</v>
      </c>
      <c r="C64" s="165">
        <v>0</v>
      </c>
      <c r="D64" s="165">
        <v>0</v>
      </c>
      <c r="E64" s="165">
        <v>0</v>
      </c>
      <c r="F64" s="165">
        <v>0</v>
      </c>
      <c r="G64" s="165">
        <v>0</v>
      </c>
      <c r="H64" s="165">
        <v>0</v>
      </c>
      <c r="I64" s="165">
        <v>0</v>
      </c>
      <c r="J64" s="165">
        <v>6</v>
      </c>
      <c r="K64" s="181">
        <v>5</v>
      </c>
      <c r="L64" s="70">
        <f t="shared" si="3"/>
        <v>6</v>
      </c>
      <c r="M64" s="181">
        <v>5</v>
      </c>
      <c r="N64" s="165">
        <v>6</v>
      </c>
      <c r="O64" s="165">
        <v>4</v>
      </c>
      <c r="P64" s="173">
        <v>0</v>
      </c>
      <c r="Q64" s="173">
        <v>0</v>
      </c>
      <c r="R64" s="28"/>
      <c r="V64" s="28"/>
      <c r="W64" s="28"/>
      <c r="X64" s="28"/>
    </row>
    <row r="65" spans="1:24">
      <c r="A65" s="97" t="s">
        <v>113</v>
      </c>
      <c r="B65" s="165">
        <v>0</v>
      </c>
      <c r="C65" s="165">
        <v>0</v>
      </c>
      <c r="D65" s="165">
        <v>0</v>
      </c>
      <c r="E65" s="165">
        <v>0</v>
      </c>
      <c r="F65" s="165">
        <v>0</v>
      </c>
      <c r="G65" s="165">
        <v>0</v>
      </c>
      <c r="H65" s="165">
        <v>0</v>
      </c>
      <c r="I65" s="165">
        <v>0</v>
      </c>
      <c r="J65" s="165">
        <v>2</v>
      </c>
      <c r="K65" s="166">
        <v>1</v>
      </c>
      <c r="L65" s="70">
        <f t="shared" si="3"/>
        <v>2</v>
      </c>
      <c r="M65" s="166">
        <v>1</v>
      </c>
      <c r="N65" s="165">
        <v>1</v>
      </c>
      <c r="O65" s="165">
        <v>0</v>
      </c>
      <c r="P65" s="165">
        <v>1</v>
      </c>
      <c r="Q65" s="165">
        <v>1</v>
      </c>
      <c r="R65" s="28"/>
      <c r="V65" s="28"/>
      <c r="W65" s="28"/>
      <c r="X65" s="28"/>
    </row>
    <row r="66" spans="1:24">
      <c r="A66" s="97" t="s">
        <v>114</v>
      </c>
      <c r="B66" s="75">
        <v>0</v>
      </c>
      <c r="C66" s="75">
        <v>0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5">
        <v>3</v>
      </c>
      <c r="K66" s="164">
        <v>2</v>
      </c>
      <c r="L66" s="70">
        <f t="shared" si="3"/>
        <v>3</v>
      </c>
      <c r="M66" s="146">
        <v>2</v>
      </c>
      <c r="N66" s="39">
        <v>2</v>
      </c>
      <c r="O66" s="39">
        <v>0</v>
      </c>
      <c r="P66" s="39">
        <v>1</v>
      </c>
      <c r="Q66" s="39">
        <v>1</v>
      </c>
      <c r="R66" s="28"/>
      <c r="V66" s="28"/>
      <c r="W66" s="28"/>
      <c r="X66" s="28"/>
    </row>
    <row r="67" spans="1:24">
      <c r="A67" s="97" t="s">
        <v>115</v>
      </c>
      <c r="B67" s="75">
        <v>11</v>
      </c>
      <c r="C67" s="75">
        <v>262</v>
      </c>
      <c r="D67" s="75">
        <v>12</v>
      </c>
      <c r="E67" s="75">
        <v>252</v>
      </c>
      <c r="F67" s="75">
        <v>0</v>
      </c>
      <c r="G67" s="75">
        <v>0</v>
      </c>
      <c r="H67" s="75">
        <v>0</v>
      </c>
      <c r="I67" s="75">
        <v>0</v>
      </c>
      <c r="J67" s="75">
        <v>6</v>
      </c>
      <c r="K67" s="152">
        <v>5</v>
      </c>
      <c r="L67" s="70">
        <f t="shared" si="3"/>
        <v>6</v>
      </c>
      <c r="M67" s="146">
        <v>5</v>
      </c>
      <c r="N67" s="39">
        <v>6</v>
      </c>
      <c r="O67" s="39">
        <v>2</v>
      </c>
      <c r="P67" s="39">
        <v>0</v>
      </c>
      <c r="Q67" s="39">
        <v>0</v>
      </c>
      <c r="R67" s="28"/>
      <c r="V67" s="28"/>
      <c r="W67" s="28"/>
      <c r="X67" s="28"/>
    </row>
    <row r="68" spans="1:24">
      <c r="A68" s="97" t="s">
        <v>116</v>
      </c>
      <c r="B68" s="165">
        <v>0</v>
      </c>
      <c r="C68" s="165">
        <v>0</v>
      </c>
      <c r="D68" s="165">
        <v>0</v>
      </c>
      <c r="E68" s="165">
        <v>0</v>
      </c>
      <c r="F68" s="165">
        <v>0</v>
      </c>
      <c r="G68" s="165">
        <v>0</v>
      </c>
      <c r="H68" s="165">
        <v>0</v>
      </c>
      <c r="I68" s="165">
        <v>0</v>
      </c>
      <c r="J68" s="165">
        <v>0</v>
      </c>
      <c r="K68" s="181">
        <v>0</v>
      </c>
      <c r="L68" s="70">
        <f t="shared" si="3"/>
        <v>0</v>
      </c>
      <c r="M68" s="181">
        <v>0</v>
      </c>
      <c r="N68" s="165">
        <v>0</v>
      </c>
      <c r="O68" s="165">
        <v>0</v>
      </c>
      <c r="P68" s="165">
        <v>0</v>
      </c>
      <c r="Q68" s="165">
        <v>0</v>
      </c>
      <c r="R68" s="28"/>
      <c r="V68" s="28"/>
      <c r="W68" s="28"/>
      <c r="X68" s="28"/>
    </row>
    <row r="69" spans="1:24">
      <c r="A69" s="97" t="s">
        <v>117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>
        <v>0</v>
      </c>
      <c r="I69" s="75">
        <v>0</v>
      </c>
      <c r="J69" s="75">
        <v>9</v>
      </c>
      <c r="K69" s="152">
        <v>6</v>
      </c>
      <c r="L69" s="70">
        <f t="shared" si="3"/>
        <v>9</v>
      </c>
      <c r="M69" s="146">
        <v>6</v>
      </c>
      <c r="N69" s="39">
        <v>9</v>
      </c>
      <c r="O69" s="39">
        <v>0</v>
      </c>
      <c r="P69" s="39">
        <v>0</v>
      </c>
      <c r="Q69" s="39">
        <v>0</v>
      </c>
      <c r="V69" s="28"/>
      <c r="W69" s="28"/>
      <c r="X69" s="28"/>
    </row>
    <row r="70" spans="1:24">
      <c r="A70" s="97" t="s">
        <v>118</v>
      </c>
      <c r="B70" s="75">
        <v>0</v>
      </c>
      <c r="C70" s="75">
        <v>0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5</v>
      </c>
      <c r="K70" s="152">
        <v>4.5</v>
      </c>
      <c r="L70" s="70">
        <f t="shared" si="3"/>
        <v>5</v>
      </c>
      <c r="M70" s="146">
        <v>4.5</v>
      </c>
      <c r="N70" s="39">
        <v>4</v>
      </c>
      <c r="O70" s="39">
        <v>2</v>
      </c>
      <c r="P70" s="39">
        <v>1</v>
      </c>
      <c r="Q70" s="39">
        <v>0</v>
      </c>
      <c r="V70" s="28"/>
      <c r="W70" s="28"/>
      <c r="X70" s="28"/>
    </row>
    <row r="71" spans="1:24">
      <c r="A71" s="97" t="s">
        <v>119</v>
      </c>
      <c r="B71" s="75">
        <v>0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>
        <v>0</v>
      </c>
      <c r="I71" s="75">
        <v>0</v>
      </c>
      <c r="J71" s="75">
        <v>7</v>
      </c>
      <c r="K71" s="152">
        <v>5.5</v>
      </c>
      <c r="L71" s="70">
        <f t="shared" si="3"/>
        <v>7</v>
      </c>
      <c r="M71" s="146">
        <v>5.5</v>
      </c>
      <c r="N71" s="39">
        <v>6</v>
      </c>
      <c r="O71" s="39">
        <v>2</v>
      </c>
      <c r="P71" s="39">
        <v>1</v>
      </c>
      <c r="Q71" s="39">
        <v>0</v>
      </c>
      <c r="V71" s="28"/>
      <c r="W71" s="28"/>
      <c r="X71" s="28"/>
    </row>
    <row r="72" spans="1:24">
      <c r="A72" s="97" t="s">
        <v>120</v>
      </c>
      <c r="B72" s="75">
        <v>0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75">
        <v>3</v>
      </c>
      <c r="K72" s="152">
        <v>2.5</v>
      </c>
      <c r="L72" s="70">
        <f t="shared" si="3"/>
        <v>3</v>
      </c>
      <c r="M72" s="146">
        <v>2.5</v>
      </c>
      <c r="N72" s="39">
        <v>3</v>
      </c>
      <c r="O72" s="39">
        <v>1</v>
      </c>
      <c r="P72" s="39">
        <v>0</v>
      </c>
      <c r="Q72" s="39">
        <v>0</v>
      </c>
      <c r="V72" s="28"/>
      <c r="W72" s="28"/>
      <c r="X72" s="28"/>
    </row>
    <row r="73" spans="1:24">
      <c r="A73" s="97" t="s">
        <v>121</v>
      </c>
      <c r="B73" s="173">
        <v>0</v>
      </c>
      <c r="C73" s="173">
        <v>0</v>
      </c>
      <c r="D73" s="173">
        <v>0</v>
      </c>
      <c r="E73" s="173">
        <v>0</v>
      </c>
      <c r="F73" s="173">
        <v>0</v>
      </c>
      <c r="G73" s="173">
        <v>0</v>
      </c>
      <c r="H73" s="173">
        <v>0</v>
      </c>
      <c r="I73" s="173">
        <v>0</v>
      </c>
      <c r="J73" s="173">
        <v>6</v>
      </c>
      <c r="K73" s="223">
        <v>3.25</v>
      </c>
      <c r="L73" s="70">
        <f t="shared" ref="L73:L91" si="41">SUM(N73,P73)</f>
        <v>6</v>
      </c>
      <c r="M73" s="223">
        <v>3.25</v>
      </c>
      <c r="N73" s="173">
        <v>4</v>
      </c>
      <c r="O73" s="173">
        <v>1</v>
      </c>
      <c r="P73" s="173">
        <v>2</v>
      </c>
      <c r="Q73" s="173">
        <v>0</v>
      </c>
      <c r="V73" s="28"/>
      <c r="W73" s="28"/>
      <c r="X73" s="28"/>
    </row>
    <row r="74" spans="1:24">
      <c r="A74" s="97" t="s">
        <v>122</v>
      </c>
      <c r="B74" s="173">
        <v>0</v>
      </c>
      <c r="C74" s="173">
        <v>0</v>
      </c>
      <c r="D74" s="173">
        <v>0</v>
      </c>
      <c r="E74" s="173">
        <v>0</v>
      </c>
      <c r="F74" s="173">
        <v>0</v>
      </c>
      <c r="G74" s="173">
        <v>0</v>
      </c>
      <c r="H74" s="173">
        <v>0</v>
      </c>
      <c r="I74" s="173">
        <v>0</v>
      </c>
      <c r="J74" s="173">
        <v>5</v>
      </c>
      <c r="K74" s="223">
        <v>3.5</v>
      </c>
      <c r="L74" s="70">
        <f t="shared" si="41"/>
        <v>5</v>
      </c>
      <c r="M74" s="223">
        <v>3.5</v>
      </c>
      <c r="N74" s="173">
        <v>5</v>
      </c>
      <c r="O74" s="173">
        <v>5</v>
      </c>
      <c r="P74" s="173">
        <v>0</v>
      </c>
      <c r="Q74" s="173">
        <v>0</v>
      </c>
      <c r="V74" s="28"/>
      <c r="W74" s="28"/>
      <c r="X74" s="28"/>
    </row>
    <row r="75" spans="1:24" s="53" customFormat="1">
      <c r="A75" s="143" t="s">
        <v>123</v>
      </c>
      <c r="B75" s="165">
        <v>0</v>
      </c>
      <c r="C75" s="165">
        <v>0</v>
      </c>
      <c r="D75" s="165">
        <v>0</v>
      </c>
      <c r="E75" s="165">
        <v>0</v>
      </c>
      <c r="F75" s="165">
        <v>0</v>
      </c>
      <c r="G75" s="165">
        <v>0</v>
      </c>
      <c r="H75" s="165">
        <v>0</v>
      </c>
      <c r="I75" s="165">
        <v>0</v>
      </c>
      <c r="J75" s="165">
        <v>6</v>
      </c>
      <c r="K75" s="181">
        <v>4.5</v>
      </c>
      <c r="L75" s="70">
        <f t="shared" si="41"/>
        <v>6</v>
      </c>
      <c r="M75" s="181">
        <v>4.5</v>
      </c>
      <c r="N75" s="165">
        <v>1</v>
      </c>
      <c r="O75" s="165">
        <v>0</v>
      </c>
      <c r="P75" s="165">
        <v>5</v>
      </c>
      <c r="Q75" s="165">
        <v>2</v>
      </c>
      <c r="V75" s="144"/>
      <c r="W75" s="144"/>
      <c r="X75" s="144"/>
    </row>
    <row r="76" spans="1:24">
      <c r="A76" s="97" t="s">
        <v>124</v>
      </c>
      <c r="B76" s="173">
        <v>0</v>
      </c>
      <c r="C76" s="173">
        <v>0</v>
      </c>
      <c r="D76" s="173">
        <v>0</v>
      </c>
      <c r="E76" s="173">
        <v>0</v>
      </c>
      <c r="F76" s="173">
        <v>0</v>
      </c>
      <c r="G76" s="173">
        <v>0</v>
      </c>
      <c r="H76" s="173">
        <v>0</v>
      </c>
      <c r="I76" s="173">
        <v>0</v>
      </c>
      <c r="J76" s="173">
        <v>4</v>
      </c>
      <c r="K76" s="223">
        <v>3</v>
      </c>
      <c r="L76" s="70">
        <f t="shared" si="41"/>
        <v>4</v>
      </c>
      <c r="M76" s="223">
        <v>3</v>
      </c>
      <c r="N76" s="173">
        <v>1</v>
      </c>
      <c r="O76" s="173">
        <v>0</v>
      </c>
      <c r="P76" s="173">
        <v>3</v>
      </c>
      <c r="Q76" s="173">
        <v>0</v>
      </c>
      <c r="V76" s="28"/>
      <c r="W76" s="28"/>
      <c r="X76" s="28"/>
    </row>
    <row r="77" spans="1:24">
      <c r="A77" s="97" t="s">
        <v>125</v>
      </c>
      <c r="B77" s="75">
        <v>0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3</v>
      </c>
      <c r="K77" s="152">
        <v>2.5</v>
      </c>
      <c r="L77" s="70">
        <f t="shared" si="41"/>
        <v>3</v>
      </c>
      <c r="M77" s="146">
        <v>2.5</v>
      </c>
      <c r="N77" s="39">
        <v>2</v>
      </c>
      <c r="O77" s="39">
        <v>0</v>
      </c>
      <c r="P77" s="39">
        <v>1</v>
      </c>
      <c r="Q77" s="39">
        <v>0</v>
      </c>
      <c r="V77" s="28"/>
      <c r="W77" s="28"/>
      <c r="X77" s="28"/>
    </row>
    <row r="78" spans="1:24">
      <c r="A78" s="97" t="s">
        <v>126</v>
      </c>
      <c r="B78" s="165">
        <v>0</v>
      </c>
      <c r="C78" s="180">
        <v>0</v>
      </c>
      <c r="D78" s="165">
        <v>0</v>
      </c>
      <c r="E78" s="165">
        <v>0</v>
      </c>
      <c r="F78" s="165">
        <v>0</v>
      </c>
      <c r="G78" s="165">
        <v>0</v>
      </c>
      <c r="H78" s="165">
        <v>0</v>
      </c>
      <c r="I78" s="165">
        <v>0</v>
      </c>
      <c r="J78" s="165">
        <v>9</v>
      </c>
      <c r="K78" s="181">
        <v>7.25</v>
      </c>
      <c r="L78" s="70">
        <f t="shared" si="41"/>
        <v>9</v>
      </c>
      <c r="M78" s="181">
        <v>7.25</v>
      </c>
      <c r="N78" s="165">
        <v>4</v>
      </c>
      <c r="O78" s="165">
        <v>1</v>
      </c>
      <c r="P78" s="165">
        <v>5</v>
      </c>
      <c r="Q78" s="165">
        <v>0</v>
      </c>
      <c r="V78" s="28"/>
      <c r="W78" s="28"/>
      <c r="X78" s="28"/>
    </row>
    <row r="79" spans="1:24">
      <c r="A79" s="97" t="s">
        <v>127</v>
      </c>
      <c r="B79" s="75">
        <v>0</v>
      </c>
      <c r="C79" s="75">
        <v>0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4</v>
      </c>
      <c r="K79" s="152">
        <v>3.8</v>
      </c>
      <c r="L79" s="70">
        <f t="shared" si="41"/>
        <v>4</v>
      </c>
      <c r="M79" s="146">
        <v>3.8</v>
      </c>
      <c r="N79" s="39">
        <v>3</v>
      </c>
      <c r="O79" s="39">
        <v>1</v>
      </c>
      <c r="P79" s="39">
        <v>1</v>
      </c>
      <c r="Q79" s="39">
        <v>1</v>
      </c>
      <c r="V79" s="28"/>
      <c r="W79" s="28"/>
      <c r="X79" s="28"/>
    </row>
    <row r="80" spans="1:24">
      <c r="A80" s="97" t="s">
        <v>128</v>
      </c>
      <c r="B80" s="39"/>
      <c r="C80" s="39"/>
      <c r="D80" s="39"/>
      <c r="E80" s="39"/>
      <c r="F80" s="39"/>
      <c r="G80" s="39"/>
      <c r="H80" s="39"/>
      <c r="I80" s="39"/>
      <c r="J80" s="39">
        <v>5</v>
      </c>
      <c r="K80" s="146">
        <v>4</v>
      </c>
      <c r="L80" s="70">
        <f t="shared" si="41"/>
        <v>5</v>
      </c>
      <c r="M80" s="146">
        <v>4</v>
      </c>
      <c r="N80" s="39">
        <v>3</v>
      </c>
      <c r="O80" s="39">
        <v>1</v>
      </c>
      <c r="P80" s="39">
        <v>2</v>
      </c>
      <c r="Q80" s="39"/>
      <c r="V80" s="28"/>
      <c r="W80" s="28"/>
      <c r="X80" s="28"/>
    </row>
    <row r="81" spans="1:24">
      <c r="A81" s="97" t="s">
        <v>129</v>
      </c>
      <c r="B81" s="165"/>
      <c r="C81" s="165"/>
      <c r="D81" s="165"/>
      <c r="E81" s="165"/>
      <c r="F81" s="165"/>
      <c r="G81" s="165"/>
      <c r="H81" s="165"/>
      <c r="I81" s="165"/>
      <c r="J81" s="165">
        <v>4</v>
      </c>
      <c r="K81" s="166">
        <v>4.5</v>
      </c>
      <c r="L81" s="70">
        <f t="shared" si="41"/>
        <v>4</v>
      </c>
      <c r="M81" s="167">
        <v>4.5</v>
      </c>
      <c r="N81" s="165">
        <v>2</v>
      </c>
      <c r="O81" s="165">
        <v>0</v>
      </c>
      <c r="P81" s="165">
        <v>2</v>
      </c>
      <c r="Q81" s="165">
        <v>2</v>
      </c>
      <c r="V81" s="28"/>
      <c r="W81" s="28"/>
      <c r="X81" s="28"/>
    </row>
    <row r="82" spans="1:24">
      <c r="A82" s="97" t="s">
        <v>130</v>
      </c>
      <c r="B82" s="75">
        <v>0</v>
      </c>
      <c r="C82" s="75">
        <v>0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7</v>
      </c>
      <c r="K82" s="152">
        <v>7.5</v>
      </c>
      <c r="L82" s="70">
        <f t="shared" si="41"/>
        <v>7</v>
      </c>
      <c r="M82" s="146">
        <v>7.5</v>
      </c>
      <c r="N82" s="39">
        <v>2</v>
      </c>
      <c r="O82" s="39">
        <v>1</v>
      </c>
      <c r="P82" s="39">
        <v>5</v>
      </c>
      <c r="Q82" s="39">
        <v>4</v>
      </c>
      <c r="V82" s="28"/>
      <c r="W82" s="28"/>
      <c r="X82" s="28"/>
    </row>
    <row r="83" spans="1:24">
      <c r="A83" s="97" t="s">
        <v>102</v>
      </c>
      <c r="B83" s="169">
        <v>0</v>
      </c>
      <c r="C83" s="169">
        <v>0</v>
      </c>
      <c r="D83" s="169">
        <v>0</v>
      </c>
      <c r="E83" s="169">
        <v>0</v>
      </c>
      <c r="F83" s="169">
        <v>0</v>
      </c>
      <c r="G83" s="169">
        <v>0</v>
      </c>
      <c r="H83" s="169">
        <v>0</v>
      </c>
      <c r="I83" s="50">
        <v>0</v>
      </c>
      <c r="J83" s="50">
        <v>8</v>
      </c>
      <c r="K83" s="93">
        <v>6.25</v>
      </c>
      <c r="L83" s="70">
        <f t="shared" si="41"/>
        <v>8</v>
      </c>
      <c r="M83" s="93">
        <v>6.25</v>
      </c>
      <c r="N83" s="50">
        <v>7</v>
      </c>
      <c r="O83" s="50">
        <v>1</v>
      </c>
      <c r="P83" s="50">
        <v>1</v>
      </c>
      <c r="Q83" s="177">
        <v>0</v>
      </c>
      <c r="V83" s="28"/>
      <c r="W83" s="28"/>
      <c r="X83" s="28"/>
    </row>
    <row r="84" spans="1:24">
      <c r="A84" s="97" t="s">
        <v>131</v>
      </c>
      <c r="B84" s="39"/>
      <c r="C84" s="39"/>
      <c r="D84" s="39"/>
      <c r="E84" s="39"/>
      <c r="F84" s="39"/>
      <c r="G84" s="39"/>
      <c r="H84" s="39"/>
      <c r="I84" s="39"/>
      <c r="J84" s="39">
        <v>2</v>
      </c>
      <c r="K84" s="146">
        <v>2</v>
      </c>
      <c r="L84" s="70">
        <f t="shared" si="41"/>
        <v>2</v>
      </c>
      <c r="M84" s="146">
        <v>2</v>
      </c>
      <c r="N84" s="39">
        <v>2</v>
      </c>
      <c r="O84" s="39">
        <v>0</v>
      </c>
      <c r="P84" s="39">
        <v>0</v>
      </c>
      <c r="Q84" s="39">
        <v>0</v>
      </c>
      <c r="R84" s="28"/>
      <c r="V84" s="28"/>
      <c r="W84" s="28"/>
      <c r="X84" s="28"/>
    </row>
    <row r="85" spans="1:24">
      <c r="A85" s="97" t="s">
        <v>132</v>
      </c>
      <c r="B85" s="173">
        <v>0</v>
      </c>
      <c r="C85" s="173">
        <v>0</v>
      </c>
      <c r="D85" s="173">
        <v>0</v>
      </c>
      <c r="E85" s="173">
        <v>0</v>
      </c>
      <c r="F85" s="173">
        <v>0</v>
      </c>
      <c r="G85" s="173">
        <v>0</v>
      </c>
      <c r="H85" s="173">
        <v>0</v>
      </c>
      <c r="I85" s="173">
        <v>0</v>
      </c>
      <c r="J85" s="173">
        <v>3</v>
      </c>
      <c r="K85" s="223">
        <v>2</v>
      </c>
      <c r="L85" s="70">
        <f t="shared" si="41"/>
        <v>3</v>
      </c>
      <c r="M85" s="223">
        <v>2</v>
      </c>
      <c r="N85" s="173">
        <v>3</v>
      </c>
      <c r="O85" s="173">
        <v>1</v>
      </c>
      <c r="P85" s="173">
        <v>0</v>
      </c>
      <c r="Q85" s="173">
        <v>0</v>
      </c>
      <c r="R85" s="28"/>
      <c r="V85" s="28"/>
      <c r="W85" s="28"/>
      <c r="X85" s="28"/>
    </row>
    <row r="86" spans="1:24">
      <c r="A86" s="97" t="s">
        <v>133</v>
      </c>
      <c r="B86" s="173">
        <v>0</v>
      </c>
      <c r="C86" s="173">
        <v>0</v>
      </c>
      <c r="D86" s="173">
        <v>0</v>
      </c>
      <c r="E86" s="173">
        <v>0</v>
      </c>
      <c r="F86" s="173">
        <v>0</v>
      </c>
      <c r="G86" s="173">
        <v>0</v>
      </c>
      <c r="H86" s="173">
        <v>0</v>
      </c>
      <c r="I86" s="173">
        <v>0</v>
      </c>
      <c r="J86" s="173">
        <v>6</v>
      </c>
      <c r="K86" s="223">
        <v>5.25</v>
      </c>
      <c r="L86" s="70">
        <f t="shared" si="41"/>
        <v>6</v>
      </c>
      <c r="M86" s="223">
        <v>5.25</v>
      </c>
      <c r="N86" s="173">
        <v>5</v>
      </c>
      <c r="O86" s="173">
        <v>3</v>
      </c>
      <c r="P86" s="173">
        <v>1</v>
      </c>
      <c r="Q86" s="173">
        <v>0</v>
      </c>
      <c r="R86" s="28"/>
      <c r="V86" s="28"/>
      <c r="W86" s="28"/>
      <c r="X86" s="28"/>
    </row>
    <row r="87" spans="1:24">
      <c r="A87" s="97" t="s">
        <v>134</v>
      </c>
      <c r="B87" s="75">
        <v>0</v>
      </c>
      <c r="C87" s="75">
        <v>0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2</v>
      </c>
      <c r="K87" s="152">
        <v>1.5</v>
      </c>
      <c r="L87" s="70">
        <f t="shared" si="41"/>
        <v>2</v>
      </c>
      <c r="M87" s="146">
        <v>1.5</v>
      </c>
      <c r="N87" s="39">
        <v>1</v>
      </c>
      <c r="O87" s="39">
        <v>0</v>
      </c>
      <c r="P87" s="39">
        <v>1</v>
      </c>
      <c r="Q87" s="39">
        <v>0</v>
      </c>
      <c r="R87" s="28"/>
      <c r="V87" s="28"/>
      <c r="W87" s="28"/>
      <c r="X87" s="28"/>
    </row>
    <row r="88" spans="1:24">
      <c r="A88" s="97" t="s">
        <v>135</v>
      </c>
      <c r="B88" s="75">
        <v>21</v>
      </c>
      <c r="C88" s="75">
        <v>1717</v>
      </c>
      <c r="D88" s="75">
        <v>18</v>
      </c>
      <c r="E88" s="75">
        <v>810</v>
      </c>
      <c r="F88" s="75">
        <v>0</v>
      </c>
      <c r="G88" s="75">
        <v>0</v>
      </c>
      <c r="H88" s="75">
        <v>0</v>
      </c>
      <c r="I88" s="75">
        <v>0</v>
      </c>
      <c r="J88" s="75">
        <v>7</v>
      </c>
      <c r="K88" s="152">
        <v>7.25</v>
      </c>
      <c r="L88" s="70">
        <f t="shared" si="41"/>
        <v>7</v>
      </c>
      <c r="M88" s="146">
        <v>7.25</v>
      </c>
      <c r="N88" s="39">
        <v>6</v>
      </c>
      <c r="O88" s="39">
        <v>5</v>
      </c>
      <c r="P88" s="39">
        <v>1</v>
      </c>
      <c r="Q88" s="39">
        <v>0</v>
      </c>
      <c r="R88" s="28"/>
      <c r="V88" s="28"/>
      <c r="W88" s="28"/>
      <c r="X88" s="28"/>
    </row>
    <row r="89" spans="1:24">
      <c r="A89" s="97" t="s">
        <v>136</v>
      </c>
      <c r="B89" s="173">
        <v>0</v>
      </c>
      <c r="C89" s="173">
        <v>0</v>
      </c>
      <c r="D89" s="173">
        <v>0</v>
      </c>
      <c r="E89" s="173">
        <v>0</v>
      </c>
      <c r="F89" s="173">
        <v>0</v>
      </c>
      <c r="G89" s="173">
        <v>0</v>
      </c>
      <c r="H89" s="173">
        <v>0</v>
      </c>
      <c r="I89" s="173">
        <v>0</v>
      </c>
      <c r="J89" s="173">
        <v>8</v>
      </c>
      <c r="K89" s="223">
        <v>5.75</v>
      </c>
      <c r="L89" s="70">
        <f t="shared" si="41"/>
        <v>8</v>
      </c>
      <c r="M89" s="223">
        <v>5.75</v>
      </c>
      <c r="N89" s="173">
        <v>5</v>
      </c>
      <c r="O89" s="173">
        <v>3</v>
      </c>
      <c r="P89" s="173">
        <v>3</v>
      </c>
      <c r="Q89" s="173">
        <v>1</v>
      </c>
      <c r="R89" s="28"/>
      <c r="V89" s="28"/>
      <c r="W89" s="28"/>
      <c r="X89" s="28"/>
    </row>
    <row r="90" spans="1:24">
      <c r="A90" s="97" t="s">
        <v>137</v>
      </c>
      <c r="B90" s="173">
        <v>0</v>
      </c>
      <c r="C90" s="173">
        <v>0</v>
      </c>
      <c r="D90" s="173">
        <v>0</v>
      </c>
      <c r="E90" s="173">
        <v>0</v>
      </c>
      <c r="F90" s="173">
        <v>0</v>
      </c>
      <c r="G90" s="173">
        <v>0</v>
      </c>
      <c r="H90" s="173">
        <v>0</v>
      </c>
      <c r="I90" s="173">
        <v>0</v>
      </c>
      <c r="J90" s="173">
        <v>7</v>
      </c>
      <c r="K90" s="223">
        <v>6.5</v>
      </c>
      <c r="L90" s="70">
        <f t="shared" si="41"/>
        <v>7</v>
      </c>
      <c r="M90" s="223">
        <v>6.5</v>
      </c>
      <c r="N90" s="173">
        <v>2</v>
      </c>
      <c r="O90" s="173">
        <v>0</v>
      </c>
      <c r="P90" s="173">
        <v>5</v>
      </c>
      <c r="Q90" s="173">
        <v>1</v>
      </c>
      <c r="R90" s="28"/>
      <c r="V90" s="28"/>
      <c r="W90" s="28"/>
      <c r="X90" s="28"/>
    </row>
    <row r="91" spans="1:24">
      <c r="A91" s="97" t="s">
        <v>138</v>
      </c>
      <c r="B91" s="173">
        <v>0</v>
      </c>
      <c r="C91" s="173">
        <v>0</v>
      </c>
      <c r="D91" s="173">
        <v>0</v>
      </c>
      <c r="E91" s="173">
        <v>0</v>
      </c>
      <c r="F91" s="173">
        <v>0</v>
      </c>
      <c r="G91" s="173">
        <v>0</v>
      </c>
      <c r="H91" s="173">
        <v>0</v>
      </c>
      <c r="I91" s="173">
        <v>0</v>
      </c>
      <c r="J91" s="173">
        <v>4</v>
      </c>
      <c r="K91" s="210">
        <v>3.5</v>
      </c>
      <c r="L91" s="70">
        <f t="shared" si="41"/>
        <v>4</v>
      </c>
      <c r="M91" s="210">
        <v>3.5</v>
      </c>
      <c r="N91" s="173">
        <v>1</v>
      </c>
      <c r="O91" s="173">
        <v>0</v>
      </c>
      <c r="P91" s="173">
        <v>3</v>
      </c>
      <c r="Q91" s="173">
        <v>1</v>
      </c>
      <c r="R91" s="28"/>
      <c r="V91" s="28"/>
      <c r="W91" s="28"/>
      <c r="X91" s="28"/>
    </row>
    <row r="92" spans="1:24" ht="12.75" customHeight="1">
      <c r="A92" s="103"/>
      <c r="B92" s="51"/>
      <c r="C92" s="51"/>
      <c r="D92" s="51"/>
      <c r="E92" s="51"/>
      <c r="F92" s="51"/>
      <c r="G92" s="51"/>
      <c r="H92" s="51"/>
      <c r="I92" s="51"/>
      <c r="J92" s="51"/>
      <c r="K92" s="60"/>
      <c r="L92" s="70"/>
      <c r="M92" s="60"/>
      <c r="N92" s="51"/>
      <c r="O92" s="51"/>
      <c r="P92" s="51"/>
      <c r="Q92" s="51"/>
      <c r="R92" s="28"/>
      <c r="V92" s="28"/>
      <c r="W92" s="28"/>
      <c r="X92" s="28"/>
    </row>
    <row r="93" spans="1:24" ht="24">
      <c r="A93" s="102" t="s">
        <v>26</v>
      </c>
      <c r="B93" s="79">
        <f>SUM(B94:B128)</f>
        <v>229</v>
      </c>
      <c r="C93" s="79">
        <f t="shared" ref="C93:D93" si="42">SUM(C94:C128)</f>
        <v>1495</v>
      </c>
      <c r="D93" s="79">
        <f t="shared" si="42"/>
        <v>112</v>
      </c>
      <c r="E93" s="79">
        <f>SUM(E94:E128)</f>
        <v>977</v>
      </c>
      <c r="F93" s="79">
        <f t="shared" ref="F93" si="43">SUM(F94:F128)</f>
        <v>1</v>
      </c>
      <c r="G93" s="79">
        <f>SUM(G94:G128)</f>
        <v>0</v>
      </c>
      <c r="H93" s="79">
        <f t="shared" ref="H93" si="44">SUM(H94:H128)</f>
        <v>0</v>
      </c>
      <c r="I93" s="79">
        <f t="shared" ref="I93" si="45">SUM(I94:I128)</f>
        <v>0</v>
      </c>
      <c r="J93" s="79">
        <f>SUM(J94:J128)</f>
        <v>949</v>
      </c>
      <c r="K93" s="90">
        <f>SUM(K94:K128)</f>
        <v>542.90000000000009</v>
      </c>
      <c r="L93" s="78">
        <f t="shared" ref="L93:L128" si="46">SUM(N93,P93)</f>
        <v>949</v>
      </c>
      <c r="M93" s="90">
        <f t="shared" ref="M93" si="47">SUM(M94:M128)</f>
        <v>542.90000000000009</v>
      </c>
      <c r="N93" s="79">
        <f t="shared" ref="N93" si="48">SUM(N94:N128)</f>
        <v>449</v>
      </c>
      <c r="O93" s="79">
        <f>SUM(O94:O128)</f>
        <v>85</v>
      </c>
      <c r="P93" s="79">
        <f t="shared" ref="P93" si="49">SUM(P94:P128)</f>
        <v>500</v>
      </c>
      <c r="Q93" s="79">
        <f>SUM(Q94:Q128)</f>
        <v>153</v>
      </c>
      <c r="R93" s="28"/>
      <c r="V93" s="28"/>
      <c r="W93" s="28"/>
      <c r="X93" s="28"/>
    </row>
    <row r="94" spans="1:24">
      <c r="A94" s="97" t="s">
        <v>104</v>
      </c>
      <c r="B94" s="173">
        <v>0</v>
      </c>
      <c r="C94" s="173">
        <v>0</v>
      </c>
      <c r="D94" s="173">
        <v>0</v>
      </c>
      <c r="E94" s="173">
        <v>0</v>
      </c>
      <c r="F94" s="173">
        <v>0</v>
      </c>
      <c r="G94" s="173">
        <v>0</v>
      </c>
      <c r="H94" s="173">
        <v>0</v>
      </c>
      <c r="I94" s="173">
        <v>0</v>
      </c>
      <c r="J94" s="173">
        <v>29</v>
      </c>
      <c r="K94" s="223">
        <v>17.75</v>
      </c>
      <c r="L94" s="70">
        <f t="shared" si="46"/>
        <v>29</v>
      </c>
      <c r="M94" s="223">
        <v>17.75</v>
      </c>
      <c r="N94" s="173">
        <v>20</v>
      </c>
      <c r="O94" s="173">
        <v>3</v>
      </c>
      <c r="P94" s="173">
        <v>9</v>
      </c>
      <c r="Q94" s="173">
        <v>4</v>
      </c>
      <c r="R94" s="28"/>
      <c r="V94" s="28"/>
      <c r="W94" s="28"/>
      <c r="X94" s="28"/>
    </row>
    <row r="95" spans="1:24">
      <c r="A95" s="97" t="s">
        <v>105</v>
      </c>
      <c r="B95" s="33">
        <v>0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6</v>
      </c>
      <c r="K95" s="93">
        <v>3.75</v>
      </c>
      <c r="L95" s="70">
        <f t="shared" si="46"/>
        <v>6</v>
      </c>
      <c r="M95" s="93">
        <v>3.75</v>
      </c>
      <c r="N95" s="33">
        <v>3</v>
      </c>
      <c r="O95" s="33">
        <v>1</v>
      </c>
      <c r="P95" s="33">
        <v>3</v>
      </c>
      <c r="Q95" s="33">
        <v>1</v>
      </c>
      <c r="R95" s="28"/>
      <c r="V95" s="28"/>
      <c r="W95" s="28"/>
      <c r="X95" s="28"/>
    </row>
    <row r="96" spans="1:24">
      <c r="A96" s="97" t="s">
        <v>107</v>
      </c>
      <c r="B96" s="75">
        <v>0</v>
      </c>
      <c r="C96" s="75">
        <v>0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75">
        <v>29</v>
      </c>
      <c r="K96" s="152">
        <v>13.75</v>
      </c>
      <c r="L96" s="70">
        <f t="shared" si="46"/>
        <v>29</v>
      </c>
      <c r="M96" s="146">
        <v>13.75</v>
      </c>
      <c r="N96" s="39">
        <v>14</v>
      </c>
      <c r="O96" s="39">
        <v>5</v>
      </c>
      <c r="P96" s="39">
        <v>15</v>
      </c>
      <c r="Q96" s="39">
        <v>5</v>
      </c>
      <c r="R96" s="31"/>
      <c r="V96" s="28"/>
      <c r="W96" s="28"/>
      <c r="X96" s="28"/>
    </row>
    <row r="97" spans="1:24">
      <c r="A97" s="97" t="s">
        <v>108</v>
      </c>
      <c r="B97" s="165">
        <v>0</v>
      </c>
      <c r="C97" s="165">
        <v>0</v>
      </c>
      <c r="D97" s="165">
        <v>0</v>
      </c>
      <c r="E97" s="165">
        <v>0</v>
      </c>
      <c r="F97" s="165">
        <v>0</v>
      </c>
      <c r="G97" s="165">
        <v>0</v>
      </c>
      <c r="H97" s="165">
        <v>0</v>
      </c>
      <c r="I97" s="165">
        <v>0</v>
      </c>
      <c r="J97" s="165">
        <v>44</v>
      </c>
      <c r="K97" s="181">
        <v>27</v>
      </c>
      <c r="L97" s="70">
        <f t="shared" si="46"/>
        <v>44</v>
      </c>
      <c r="M97" s="181">
        <v>27</v>
      </c>
      <c r="N97" s="165">
        <v>20</v>
      </c>
      <c r="O97" s="165">
        <v>2</v>
      </c>
      <c r="P97" s="165">
        <v>24</v>
      </c>
      <c r="Q97" s="165">
        <v>5</v>
      </c>
      <c r="R97" s="28"/>
      <c r="V97" s="28"/>
      <c r="W97" s="28"/>
      <c r="X97" s="28"/>
    </row>
    <row r="98" spans="1:24">
      <c r="A98" s="97" t="s">
        <v>109</v>
      </c>
      <c r="B98" s="173">
        <v>4</v>
      </c>
      <c r="C98" s="173">
        <v>86</v>
      </c>
      <c r="D98" s="173">
        <v>4</v>
      </c>
      <c r="E98" s="173">
        <v>49</v>
      </c>
      <c r="F98" s="173">
        <v>0</v>
      </c>
      <c r="G98" s="173">
        <v>0</v>
      </c>
      <c r="H98" s="173">
        <v>0</v>
      </c>
      <c r="I98" s="173">
        <v>0</v>
      </c>
      <c r="J98" s="173">
        <v>27</v>
      </c>
      <c r="K98" s="223">
        <v>17.75</v>
      </c>
      <c r="L98" s="70">
        <f t="shared" si="46"/>
        <v>27</v>
      </c>
      <c r="M98" s="223">
        <v>17.75</v>
      </c>
      <c r="N98" s="173">
        <v>12</v>
      </c>
      <c r="O98" s="173">
        <v>2</v>
      </c>
      <c r="P98" s="173">
        <v>15</v>
      </c>
      <c r="Q98" s="173">
        <v>4</v>
      </c>
      <c r="R98" s="28"/>
      <c r="V98" s="28"/>
      <c r="W98" s="28"/>
      <c r="X98" s="28"/>
    </row>
    <row r="99" spans="1:24">
      <c r="A99" s="97" t="s">
        <v>110</v>
      </c>
      <c r="B99" s="173">
        <v>0</v>
      </c>
      <c r="C99" s="173">
        <v>0</v>
      </c>
      <c r="D99" s="173">
        <v>0</v>
      </c>
      <c r="E99" s="173">
        <v>0</v>
      </c>
      <c r="F99" s="173">
        <v>0</v>
      </c>
      <c r="G99" s="173">
        <v>0</v>
      </c>
      <c r="H99" s="173">
        <v>0</v>
      </c>
      <c r="I99" s="173">
        <v>0</v>
      </c>
      <c r="J99" s="173">
        <v>27</v>
      </c>
      <c r="K99" s="223">
        <v>16</v>
      </c>
      <c r="L99" s="70">
        <f t="shared" si="46"/>
        <v>27</v>
      </c>
      <c r="M99" s="223">
        <v>16</v>
      </c>
      <c r="N99" s="173">
        <v>9</v>
      </c>
      <c r="O99" s="173">
        <v>4</v>
      </c>
      <c r="P99" s="173">
        <v>18</v>
      </c>
      <c r="Q99" s="173">
        <v>3</v>
      </c>
      <c r="R99" s="28"/>
      <c r="V99" s="28"/>
      <c r="W99" s="28"/>
      <c r="X99" s="28"/>
    </row>
    <row r="100" spans="1:24">
      <c r="A100" s="97" t="s">
        <v>111</v>
      </c>
      <c r="B100" s="173">
        <v>0</v>
      </c>
      <c r="C100" s="173">
        <v>0</v>
      </c>
      <c r="D100" s="173">
        <v>0</v>
      </c>
      <c r="E100" s="173">
        <v>0</v>
      </c>
      <c r="F100" s="173">
        <v>0</v>
      </c>
      <c r="G100" s="173">
        <v>0</v>
      </c>
      <c r="H100" s="173">
        <v>0</v>
      </c>
      <c r="I100" s="173">
        <v>0</v>
      </c>
      <c r="J100" s="173">
        <v>29</v>
      </c>
      <c r="K100" s="223">
        <v>23</v>
      </c>
      <c r="L100" s="70">
        <f t="shared" si="46"/>
        <v>29</v>
      </c>
      <c r="M100" s="223">
        <v>23</v>
      </c>
      <c r="N100" s="173">
        <v>12</v>
      </c>
      <c r="O100" s="173">
        <v>4</v>
      </c>
      <c r="P100" s="173">
        <v>17</v>
      </c>
      <c r="Q100" s="173">
        <v>10</v>
      </c>
      <c r="R100" s="28"/>
      <c r="V100" s="28"/>
      <c r="W100" s="28"/>
      <c r="X100" s="28"/>
    </row>
    <row r="101" spans="1:24">
      <c r="A101" s="97" t="s">
        <v>112</v>
      </c>
      <c r="B101" s="165">
        <v>0</v>
      </c>
      <c r="C101" s="165">
        <v>0</v>
      </c>
      <c r="D101" s="165">
        <v>0</v>
      </c>
      <c r="E101" s="165">
        <v>0</v>
      </c>
      <c r="F101" s="165">
        <v>0</v>
      </c>
      <c r="G101" s="165">
        <v>0</v>
      </c>
      <c r="H101" s="165">
        <v>0</v>
      </c>
      <c r="I101" s="165">
        <v>0</v>
      </c>
      <c r="J101" s="165">
        <v>22</v>
      </c>
      <c r="K101" s="181">
        <v>11.75</v>
      </c>
      <c r="L101" s="70">
        <f t="shared" si="46"/>
        <v>22</v>
      </c>
      <c r="M101" s="181">
        <v>11.75</v>
      </c>
      <c r="N101" s="165">
        <v>10</v>
      </c>
      <c r="O101" s="165">
        <v>2</v>
      </c>
      <c r="P101" s="173">
        <v>12</v>
      </c>
      <c r="Q101" s="173">
        <v>6</v>
      </c>
      <c r="R101" s="28"/>
      <c r="V101" s="28"/>
      <c r="W101" s="28"/>
      <c r="X101" s="28"/>
    </row>
    <row r="102" spans="1:24">
      <c r="A102" s="97" t="s">
        <v>113</v>
      </c>
      <c r="B102" s="165">
        <v>0</v>
      </c>
      <c r="C102" s="165">
        <v>0</v>
      </c>
      <c r="D102" s="165">
        <v>0</v>
      </c>
      <c r="E102" s="165">
        <v>0</v>
      </c>
      <c r="F102" s="165">
        <v>0</v>
      </c>
      <c r="G102" s="165">
        <v>0</v>
      </c>
      <c r="H102" s="165">
        <v>0</v>
      </c>
      <c r="I102" s="165">
        <v>0</v>
      </c>
      <c r="J102" s="165">
        <v>31</v>
      </c>
      <c r="K102" s="181">
        <v>18.25</v>
      </c>
      <c r="L102" s="70">
        <f t="shared" si="46"/>
        <v>31</v>
      </c>
      <c r="M102" s="181">
        <v>18.25</v>
      </c>
      <c r="N102" s="165">
        <v>15</v>
      </c>
      <c r="O102" s="165">
        <v>7</v>
      </c>
      <c r="P102" s="165">
        <v>16</v>
      </c>
      <c r="Q102" s="165">
        <v>7</v>
      </c>
      <c r="R102" s="28"/>
      <c r="V102" s="28"/>
      <c r="W102" s="28"/>
      <c r="X102" s="28"/>
    </row>
    <row r="103" spans="1:24">
      <c r="A103" s="97" t="s">
        <v>114</v>
      </c>
      <c r="B103" s="75">
        <v>0</v>
      </c>
      <c r="C103" s="75">
        <v>0</v>
      </c>
      <c r="D103" s="75">
        <v>0</v>
      </c>
      <c r="E103" s="75">
        <v>0</v>
      </c>
      <c r="F103" s="75">
        <v>0</v>
      </c>
      <c r="G103" s="75">
        <v>0</v>
      </c>
      <c r="H103" s="75">
        <v>0</v>
      </c>
      <c r="I103" s="75">
        <v>0</v>
      </c>
      <c r="J103" s="75">
        <v>22</v>
      </c>
      <c r="K103" s="152">
        <v>10.5</v>
      </c>
      <c r="L103" s="70">
        <f t="shared" si="46"/>
        <v>22</v>
      </c>
      <c r="M103" s="146">
        <v>10.5</v>
      </c>
      <c r="N103" s="39">
        <v>15</v>
      </c>
      <c r="O103" s="39">
        <v>4</v>
      </c>
      <c r="P103" s="39">
        <v>7</v>
      </c>
      <c r="Q103" s="39">
        <v>2</v>
      </c>
      <c r="R103" s="28"/>
      <c r="V103" s="28"/>
      <c r="W103" s="28"/>
      <c r="X103" s="28"/>
    </row>
    <row r="104" spans="1:24">
      <c r="A104" s="97" t="s">
        <v>115</v>
      </c>
      <c r="B104" s="75">
        <v>51</v>
      </c>
      <c r="C104" s="75">
        <v>295</v>
      </c>
      <c r="D104" s="75">
        <v>65</v>
      </c>
      <c r="E104" s="75">
        <v>392</v>
      </c>
      <c r="F104" s="75">
        <v>0</v>
      </c>
      <c r="G104" s="75">
        <v>0</v>
      </c>
      <c r="H104" s="75">
        <v>0</v>
      </c>
      <c r="I104" s="75">
        <v>0</v>
      </c>
      <c r="J104" s="75">
        <v>29</v>
      </c>
      <c r="K104" s="152">
        <v>14.75</v>
      </c>
      <c r="L104" s="70">
        <f t="shared" si="46"/>
        <v>29</v>
      </c>
      <c r="M104" s="146">
        <v>14.75</v>
      </c>
      <c r="N104" s="39">
        <v>19</v>
      </c>
      <c r="O104" s="39">
        <v>2</v>
      </c>
      <c r="P104" s="39">
        <v>10</v>
      </c>
      <c r="Q104" s="39">
        <v>8</v>
      </c>
      <c r="R104" s="28"/>
      <c r="V104" s="28"/>
      <c r="W104" s="28"/>
      <c r="X104" s="28"/>
    </row>
    <row r="105" spans="1:24">
      <c r="A105" s="97" t="s">
        <v>116</v>
      </c>
      <c r="B105" s="11">
        <v>11</v>
      </c>
      <c r="C105" s="11">
        <v>338</v>
      </c>
      <c r="D105" s="11">
        <v>8</v>
      </c>
      <c r="E105" s="11">
        <v>130</v>
      </c>
      <c r="F105" s="11">
        <v>0</v>
      </c>
      <c r="G105" s="11">
        <v>0</v>
      </c>
      <c r="H105" s="11">
        <v>0</v>
      </c>
      <c r="I105" s="11">
        <v>0</v>
      </c>
      <c r="J105" s="165">
        <v>15</v>
      </c>
      <c r="K105" s="181">
        <v>11.25</v>
      </c>
      <c r="L105" s="70">
        <f t="shared" si="46"/>
        <v>15</v>
      </c>
      <c r="M105" s="181">
        <v>11.25</v>
      </c>
      <c r="N105" s="11">
        <v>5</v>
      </c>
      <c r="O105" s="11">
        <v>0</v>
      </c>
      <c r="P105" s="11">
        <v>10</v>
      </c>
      <c r="Q105" s="165">
        <v>0</v>
      </c>
      <c r="R105" s="28"/>
      <c r="V105" s="28"/>
      <c r="W105" s="28"/>
      <c r="X105" s="28"/>
    </row>
    <row r="106" spans="1:24">
      <c r="A106" s="97" t="s">
        <v>117</v>
      </c>
      <c r="B106" s="75">
        <v>0</v>
      </c>
      <c r="C106" s="75">
        <v>0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32</v>
      </c>
      <c r="K106" s="152">
        <v>14.5</v>
      </c>
      <c r="L106" s="70">
        <f t="shared" si="46"/>
        <v>32</v>
      </c>
      <c r="M106" s="146">
        <v>14.5</v>
      </c>
      <c r="N106" s="39">
        <v>18</v>
      </c>
      <c r="O106" s="39">
        <v>1</v>
      </c>
      <c r="P106" s="39">
        <v>14</v>
      </c>
      <c r="Q106" s="39">
        <v>4</v>
      </c>
      <c r="R106" s="28"/>
      <c r="V106" s="28"/>
      <c r="W106" s="28"/>
      <c r="X106" s="28"/>
    </row>
    <row r="107" spans="1:24">
      <c r="A107" s="97" t="s">
        <v>118</v>
      </c>
      <c r="B107" s="75">
        <v>0</v>
      </c>
      <c r="C107" s="75">
        <v>0</v>
      </c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5">
        <v>0</v>
      </c>
      <c r="J107" s="75">
        <v>36</v>
      </c>
      <c r="K107" s="152">
        <v>18.75</v>
      </c>
      <c r="L107" s="70">
        <f t="shared" si="46"/>
        <v>36</v>
      </c>
      <c r="M107" s="152">
        <v>18.75</v>
      </c>
      <c r="N107" s="39">
        <v>18</v>
      </c>
      <c r="O107" s="39">
        <v>3</v>
      </c>
      <c r="P107" s="39">
        <v>18</v>
      </c>
      <c r="Q107" s="39">
        <v>8</v>
      </c>
      <c r="R107" s="28"/>
      <c r="V107" s="28"/>
      <c r="W107" s="28"/>
      <c r="X107" s="28"/>
    </row>
    <row r="108" spans="1:24">
      <c r="A108" s="97" t="s">
        <v>119</v>
      </c>
      <c r="B108" s="75">
        <v>0</v>
      </c>
      <c r="C108" s="75">
        <v>0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38</v>
      </c>
      <c r="K108" s="152">
        <v>18.25</v>
      </c>
      <c r="L108" s="70">
        <f t="shared" si="46"/>
        <v>38</v>
      </c>
      <c r="M108" s="146">
        <v>18.25</v>
      </c>
      <c r="N108" s="39">
        <v>12</v>
      </c>
      <c r="O108" s="39">
        <v>1</v>
      </c>
      <c r="P108" s="39">
        <v>26</v>
      </c>
      <c r="Q108" s="39">
        <v>8</v>
      </c>
      <c r="R108" s="28"/>
      <c r="V108" s="28"/>
      <c r="W108" s="28"/>
      <c r="X108" s="28"/>
    </row>
    <row r="109" spans="1:24">
      <c r="A109" s="97" t="s">
        <v>120</v>
      </c>
      <c r="B109" s="75">
        <v>0</v>
      </c>
      <c r="C109" s="75">
        <v>0</v>
      </c>
      <c r="D109" s="75">
        <v>0</v>
      </c>
      <c r="E109" s="75">
        <v>0</v>
      </c>
      <c r="F109" s="75">
        <v>0</v>
      </c>
      <c r="G109" s="75">
        <v>0</v>
      </c>
      <c r="H109" s="75">
        <v>0</v>
      </c>
      <c r="I109" s="75">
        <v>0</v>
      </c>
      <c r="J109" s="75">
        <v>20</v>
      </c>
      <c r="K109" s="152">
        <v>12.75</v>
      </c>
      <c r="L109" s="70">
        <f t="shared" si="46"/>
        <v>20</v>
      </c>
      <c r="M109" s="146">
        <v>12.75</v>
      </c>
      <c r="N109" s="39">
        <v>11</v>
      </c>
      <c r="O109" s="39">
        <v>0</v>
      </c>
      <c r="P109" s="39">
        <v>9</v>
      </c>
      <c r="Q109" s="39">
        <v>8</v>
      </c>
      <c r="R109" s="28"/>
      <c r="V109" s="28"/>
      <c r="W109" s="28"/>
      <c r="X109" s="28"/>
    </row>
    <row r="110" spans="1:24">
      <c r="A110" s="97" t="s">
        <v>121</v>
      </c>
      <c r="B110" s="173">
        <v>0</v>
      </c>
      <c r="C110" s="173">
        <v>0</v>
      </c>
      <c r="D110" s="173">
        <v>0</v>
      </c>
      <c r="E110" s="173">
        <v>0</v>
      </c>
      <c r="F110" s="173">
        <v>0</v>
      </c>
      <c r="G110" s="173">
        <v>0</v>
      </c>
      <c r="H110" s="173">
        <v>0</v>
      </c>
      <c r="I110" s="173">
        <v>0</v>
      </c>
      <c r="J110" s="173">
        <v>48</v>
      </c>
      <c r="K110" s="223">
        <v>28</v>
      </c>
      <c r="L110" s="70">
        <f t="shared" si="46"/>
        <v>48</v>
      </c>
      <c r="M110" s="223">
        <v>28</v>
      </c>
      <c r="N110" s="173">
        <v>28</v>
      </c>
      <c r="O110" s="173">
        <v>6</v>
      </c>
      <c r="P110" s="154">
        <v>20</v>
      </c>
      <c r="Q110" s="154">
        <v>7</v>
      </c>
      <c r="R110" s="28"/>
      <c r="V110" s="28"/>
      <c r="W110" s="28"/>
      <c r="X110" s="28"/>
    </row>
    <row r="111" spans="1:24">
      <c r="A111" s="97" t="s">
        <v>122</v>
      </c>
      <c r="B111" s="173">
        <v>0</v>
      </c>
      <c r="C111" s="173">
        <v>0</v>
      </c>
      <c r="D111" s="173">
        <v>0</v>
      </c>
      <c r="E111" s="173">
        <v>0</v>
      </c>
      <c r="F111" s="173">
        <v>0</v>
      </c>
      <c r="G111" s="173">
        <v>0</v>
      </c>
      <c r="H111" s="173">
        <v>0</v>
      </c>
      <c r="I111" s="173">
        <v>0</v>
      </c>
      <c r="J111" s="173">
        <v>32</v>
      </c>
      <c r="K111" s="223">
        <v>21.25</v>
      </c>
      <c r="L111" s="70">
        <f t="shared" si="46"/>
        <v>32</v>
      </c>
      <c r="M111" s="223">
        <v>21.25</v>
      </c>
      <c r="N111" s="173">
        <v>14</v>
      </c>
      <c r="O111" s="173">
        <v>3</v>
      </c>
      <c r="P111" s="154">
        <v>18</v>
      </c>
      <c r="Q111" s="154">
        <v>8</v>
      </c>
      <c r="R111" s="28"/>
      <c r="V111" s="28"/>
      <c r="W111" s="28"/>
      <c r="X111" s="28"/>
    </row>
    <row r="112" spans="1:24" s="53" customFormat="1">
      <c r="A112" s="143" t="s">
        <v>123</v>
      </c>
      <c r="B112" s="165">
        <v>7</v>
      </c>
      <c r="C112" s="165">
        <v>27</v>
      </c>
      <c r="D112" s="165">
        <v>7</v>
      </c>
      <c r="E112" s="165">
        <v>68</v>
      </c>
      <c r="F112" s="165">
        <v>0</v>
      </c>
      <c r="G112" s="165">
        <v>0</v>
      </c>
      <c r="H112" s="165">
        <v>0</v>
      </c>
      <c r="I112" s="165">
        <v>0</v>
      </c>
      <c r="J112" s="165">
        <v>21</v>
      </c>
      <c r="K112" s="181">
        <v>10.5</v>
      </c>
      <c r="L112" s="70">
        <f t="shared" si="46"/>
        <v>21</v>
      </c>
      <c r="M112" s="181">
        <v>10.5</v>
      </c>
      <c r="N112" s="165">
        <v>11</v>
      </c>
      <c r="O112" s="165">
        <v>2</v>
      </c>
      <c r="P112" s="165">
        <v>10</v>
      </c>
      <c r="Q112" s="165">
        <v>1</v>
      </c>
      <c r="R112" s="144"/>
      <c r="V112" s="144"/>
      <c r="W112" s="144"/>
      <c r="X112" s="144"/>
    </row>
    <row r="113" spans="1:24">
      <c r="A113" s="97" t="s">
        <v>124</v>
      </c>
      <c r="B113" s="165">
        <v>0</v>
      </c>
      <c r="C113" s="165">
        <v>0</v>
      </c>
      <c r="D113" s="165">
        <v>0</v>
      </c>
      <c r="E113" s="165">
        <v>0</v>
      </c>
      <c r="F113" s="165">
        <v>0</v>
      </c>
      <c r="G113" s="165">
        <v>0</v>
      </c>
      <c r="H113" s="165">
        <v>0</v>
      </c>
      <c r="I113" s="165">
        <v>0</v>
      </c>
      <c r="J113" s="165">
        <v>26</v>
      </c>
      <c r="K113" s="181">
        <v>16.5</v>
      </c>
      <c r="L113" s="70">
        <f t="shared" si="46"/>
        <v>26</v>
      </c>
      <c r="M113" s="181">
        <v>16.5</v>
      </c>
      <c r="N113" s="165">
        <v>11</v>
      </c>
      <c r="O113" s="165">
        <v>5</v>
      </c>
      <c r="P113" s="165">
        <v>15</v>
      </c>
      <c r="Q113" s="165">
        <v>1</v>
      </c>
      <c r="R113" s="28"/>
      <c r="V113" s="28"/>
      <c r="W113" s="28"/>
      <c r="X113" s="28"/>
    </row>
    <row r="114" spans="1:24">
      <c r="A114" s="97" t="s">
        <v>125</v>
      </c>
      <c r="B114" s="75">
        <v>0</v>
      </c>
      <c r="C114" s="75">
        <v>0</v>
      </c>
      <c r="D114" s="75">
        <v>0</v>
      </c>
      <c r="E114" s="75">
        <v>0</v>
      </c>
      <c r="F114" s="75">
        <v>0</v>
      </c>
      <c r="G114" s="75">
        <v>0</v>
      </c>
      <c r="H114" s="75">
        <v>0</v>
      </c>
      <c r="I114" s="75">
        <v>0</v>
      </c>
      <c r="J114" s="75">
        <v>20</v>
      </c>
      <c r="K114" s="152">
        <v>8.5</v>
      </c>
      <c r="L114" s="70">
        <f t="shared" si="46"/>
        <v>20</v>
      </c>
      <c r="M114" s="146">
        <v>8.5</v>
      </c>
      <c r="N114" s="39">
        <v>14</v>
      </c>
      <c r="O114" s="39">
        <v>2</v>
      </c>
      <c r="P114" s="39">
        <v>6</v>
      </c>
      <c r="Q114" s="39">
        <v>1</v>
      </c>
      <c r="R114" s="28"/>
      <c r="V114" s="28"/>
      <c r="W114" s="28"/>
      <c r="X114" s="28"/>
    </row>
    <row r="115" spans="1:24">
      <c r="A115" s="97" t="s">
        <v>126</v>
      </c>
      <c r="B115" s="165">
        <v>0</v>
      </c>
      <c r="C115" s="165">
        <v>0</v>
      </c>
      <c r="D115" s="165">
        <v>0</v>
      </c>
      <c r="E115" s="165">
        <v>0</v>
      </c>
      <c r="F115" s="165">
        <v>0</v>
      </c>
      <c r="G115" s="165">
        <v>0</v>
      </c>
      <c r="H115" s="165">
        <v>0</v>
      </c>
      <c r="I115" s="165">
        <v>0</v>
      </c>
      <c r="J115" s="165">
        <v>45</v>
      </c>
      <c r="K115" s="181">
        <v>21.5</v>
      </c>
      <c r="L115" s="70">
        <f t="shared" si="46"/>
        <v>45</v>
      </c>
      <c r="M115" s="181">
        <v>21.5</v>
      </c>
      <c r="N115" s="165">
        <v>10</v>
      </c>
      <c r="O115" s="165">
        <v>0</v>
      </c>
      <c r="P115" s="165">
        <v>35</v>
      </c>
      <c r="Q115" s="165">
        <v>0</v>
      </c>
      <c r="R115" s="28"/>
      <c r="V115" s="28"/>
      <c r="W115" s="28"/>
      <c r="X115" s="28"/>
    </row>
    <row r="116" spans="1:24">
      <c r="A116" s="97" t="s">
        <v>127</v>
      </c>
      <c r="B116" s="75">
        <v>0</v>
      </c>
      <c r="C116" s="75">
        <v>0</v>
      </c>
      <c r="D116" s="75">
        <v>0</v>
      </c>
      <c r="E116" s="75">
        <v>0</v>
      </c>
      <c r="F116" s="75">
        <v>0</v>
      </c>
      <c r="G116" s="75">
        <v>0</v>
      </c>
      <c r="H116" s="75">
        <v>0</v>
      </c>
      <c r="I116" s="75">
        <v>0</v>
      </c>
      <c r="J116" s="75">
        <v>27</v>
      </c>
      <c r="K116" s="164">
        <v>13.6</v>
      </c>
      <c r="L116" s="70">
        <f t="shared" si="46"/>
        <v>27</v>
      </c>
      <c r="M116" s="146">
        <v>13.6</v>
      </c>
      <c r="N116" s="39">
        <v>18</v>
      </c>
      <c r="O116" s="39">
        <v>2</v>
      </c>
      <c r="P116" s="39">
        <v>9</v>
      </c>
      <c r="Q116" s="39">
        <v>3</v>
      </c>
      <c r="R116" s="28"/>
      <c r="V116" s="28"/>
      <c r="W116" s="28"/>
      <c r="X116" s="28"/>
    </row>
    <row r="117" spans="1:24">
      <c r="A117" s="97" t="s">
        <v>128</v>
      </c>
      <c r="B117" s="75">
        <v>0</v>
      </c>
      <c r="C117" s="75">
        <v>0</v>
      </c>
      <c r="D117" s="75">
        <v>0</v>
      </c>
      <c r="E117" s="75">
        <v>0</v>
      </c>
      <c r="F117" s="75">
        <v>0</v>
      </c>
      <c r="G117" s="75">
        <v>0</v>
      </c>
      <c r="H117" s="75">
        <v>0</v>
      </c>
      <c r="I117" s="75">
        <v>0</v>
      </c>
      <c r="J117" s="39">
        <v>27</v>
      </c>
      <c r="K117" s="146">
        <v>12.25</v>
      </c>
      <c r="L117" s="70">
        <f t="shared" si="46"/>
        <v>27</v>
      </c>
      <c r="M117" s="146">
        <v>12.25</v>
      </c>
      <c r="N117" s="39">
        <v>13</v>
      </c>
      <c r="O117" s="39">
        <v>2</v>
      </c>
      <c r="P117" s="39">
        <v>14</v>
      </c>
      <c r="Q117" s="39">
        <v>3</v>
      </c>
      <c r="R117" s="28"/>
      <c r="V117" s="28"/>
      <c r="W117" s="28"/>
      <c r="X117" s="28"/>
    </row>
    <row r="118" spans="1:24">
      <c r="A118" s="97" t="s">
        <v>129</v>
      </c>
      <c r="B118" s="75">
        <v>0</v>
      </c>
      <c r="C118" s="75">
        <v>0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40">
        <v>34</v>
      </c>
      <c r="K118" s="181">
        <v>28</v>
      </c>
      <c r="L118" s="70">
        <f t="shared" si="46"/>
        <v>34</v>
      </c>
      <c r="M118" s="182">
        <v>28</v>
      </c>
      <c r="N118" s="40">
        <v>10</v>
      </c>
      <c r="O118" s="40">
        <v>1</v>
      </c>
      <c r="P118" s="40">
        <v>24</v>
      </c>
      <c r="Q118" s="40">
        <v>10</v>
      </c>
      <c r="R118" s="28"/>
      <c r="V118" s="28"/>
      <c r="W118" s="28"/>
      <c r="X118" s="28"/>
    </row>
    <row r="119" spans="1:24">
      <c r="A119" s="97" t="s">
        <v>130</v>
      </c>
      <c r="B119" s="75">
        <v>0</v>
      </c>
      <c r="C119" s="75">
        <v>0</v>
      </c>
      <c r="D119" s="75">
        <v>0</v>
      </c>
      <c r="E119" s="75">
        <v>0</v>
      </c>
      <c r="F119" s="75">
        <v>0</v>
      </c>
      <c r="G119" s="75">
        <v>0</v>
      </c>
      <c r="H119" s="75">
        <v>0</v>
      </c>
      <c r="I119" s="75">
        <v>0</v>
      </c>
      <c r="J119" s="75">
        <v>40</v>
      </c>
      <c r="K119" s="152">
        <v>19.75</v>
      </c>
      <c r="L119" s="70">
        <f t="shared" si="46"/>
        <v>40</v>
      </c>
      <c r="M119" s="146">
        <v>19.75</v>
      </c>
      <c r="N119" s="39">
        <v>21</v>
      </c>
      <c r="O119" s="39">
        <v>2</v>
      </c>
      <c r="P119" s="39">
        <v>19</v>
      </c>
      <c r="Q119" s="39">
        <v>6</v>
      </c>
      <c r="R119" s="28"/>
      <c r="V119" s="28"/>
      <c r="W119" s="28"/>
      <c r="X119" s="28"/>
    </row>
    <row r="120" spans="1:24">
      <c r="A120" s="97" t="s">
        <v>102</v>
      </c>
      <c r="B120" s="173">
        <v>0</v>
      </c>
      <c r="C120" s="173">
        <v>0</v>
      </c>
      <c r="D120" s="173">
        <v>0</v>
      </c>
      <c r="E120" s="173">
        <v>0</v>
      </c>
      <c r="F120" s="173">
        <v>0</v>
      </c>
      <c r="G120" s="173">
        <v>0</v>
      </c>
      <c r="H120" s="173">
        <v>0</v>
      </c>
      <c r="I120" s="173">
        <v>0</v>
      </c>
      <c r="J120" s="173">
        <v>28</v>
      </c>
      <c r="K120" s="223">
        <v>17</v>
      </c>
      <c r="L120" s="70">
        <f t="shared" si="46"/>
        <v>28</v>
      </c>
      <c r="M120" s="223">
        <v>17</v>
      </c>
      <c r="N120" s="173">
        <v>13</v>
      </c>
      <c r="O120" s="173">
        <v>3</v>
      </c>
      <c r="P120" s="154">
        <v>15</v>
      </c>
      <c r="Q120" s="154">
        <v>3</v>
      </c>
      <c r="R120" s="28"/>
      <c r="V120" s="28"/>
      <c r="W120" s="28"/>
      <c r="X120" s="28"/>
    </row>
    <row r="121" spans="1:24">
      <c r="A121" s="97" t="s">
        <v>131</v>
      </c>
      <c r="B121" s="75">
        <v>0</v>
      </c>
      <c r="C121" s="75">
        <v>0</v>
      </c>
      <c r="D121" s="75">
        <v>0</v>
      </c>
      <c r="E121" s="75">
        <v>0</v>
      </c>
      <c r="F121" s="75">
        <v>0</v>
      </c>
      <c r="G121" s="75">
        <v>0</v>
      </c>
      <c r="H121" s="75">
        <v>0</v>
      </c>
      <c r="I121" s="75">
        <v>0</v>
      </c>
      <c r="J121" s="39">
        <v>18</v>
      </c>
      <c r="K121" s="146">
        <v>9.5</v>
      </c>
      <c r="L121" s="70">
        <f t="shared" si="46"/>
        <v>18</v>
      </c>
      <c r="M121" s="146">
        <v>9.5</v>
      </c>
      <c r="N121" s="39">
        <v>9</v>
      </c>
      <c r="O121" s="39">
        <v>1</v>
      </c>
      <c r="P121" s="39">
        <v>9</v>
      </c>
      <c r="Q121" s="39">
        <v>1</v>
      </c>
      <c r="R121" s="28"/>
      <c r="V121" s="28"/>
      <c r="W121" s="28"/>
      <c r="X121" s="28"/>
    </row>
    <row r="122" spans="1:24">
      <c r="A122" s="97" t="s">
        <v>132</v>
      </c>
      <c r="B122" s="173">
        <v>0</v>
      </c>
      <c r="C122" s="173">
        <v>0</v>
      </c>
      <c r="D122" s="173">
        <v>0</v>
      </c>
      <c r="E122" s="173">
        <v>0</v>
      </c>
      <c r="F122" s="173">
        <v>0</v>
      </c>
      <c r="G122" s="173">
        <v>0</v>
      </c>
      <c r="H122" s="173">
        <v>0</v>
      </c>
      <c r="I122" s="173">
        <v>0</v>
      </c>
      <c r="J122" s="173">
        <v>25</v>
      </c>
      <c r="K122" s="210">
        <v>16.3</v>
      </c>
      <c r="L122" s="70">
        <f t="shared" si="46"/>
        <v>25</v>
      </c>
      <c r="M122" s="210">
        <v>16.3</v>
      </c>
      <c r="N122" s="173">
        <v>8</v>
      </c>
      <c r="O122" s="173">
        <v>2</v>
      </c>
      <c r="P122" s="173">
        <v>17</v>
      </c>
      <c r="Q122" s="173">
        <v>7</v>
      </c>
      <c r="R122" s="28"/>
      <c r="V122" s="28"/>
      <c r="W122" s="28"/>
      <c r="X122" s="28"/>
    </row>
    <row r="123" spans="1:24">
      <c r="A123" s="97" t="s">
        <v>133</v>
      </c>
      <c r="B123" s="173">
        <v>0</v>
      </c>
      <c r="C123" s="173">
        <v>0</v>
      </c>
      <c r="D123" s="173">
        <v>0</v>
      </c>
      <c r="E123" s="173">
        <v>0</v>
      </c>
      <c r="F123" s="173">
        <v>0</v>
      </c>
      <c r="G123" s="173">
        <v>0</v>
      </c>
      <c r="H123" s="173">
        <v>0</v>
      </c>
      <c r="I123" s="173">
        <v>0</v>
      </c>
      <c r="J123" s="173">
        <v>12</v>
      </c>
      <c r="K123" s="223">
        <v>6</v>
      </c>
      <c r="L123" s="70">
        <f t="shared" si="46"/>
        <v>12</v>
      </c>
      <c r="M123" s="223">
        <v>6</v>
      </c>
      <c r="N123" s="173">
        <v>6</v>
      </c>
      <c r="O123" s="173">
        <v>3</v>
      </c>
      <c r="P123" s="154">
        <v>6</v>
      </c>
      <c r="Q123" s="154">
        <v>1</v>
      </c>
      <c r="R123" s="28"/>
      <c r="V123" s="28"/>
      <c r="W123" s="28"/>
      <c r="X123" s="28"/>
    </row>
    <row r="124" spans="1:24">
      <c r="A124" s="97" t="s">
        <v>134</v>
      </c>
      <c r="B124" s="75">
        <v>125</v>
      </c>
      <c r="C124" s="75">
        <v>57</v>
      </c>
      <c r="D124" s="75">
        <v>0</v>
      </c>
      <c r="E124" s="75">
        <v>1</v>
      </c>
      <c r="F124" s="75">
        <v>1</v>
      </c>
      <c r="G124" s="75">
        <v>0</v>
      </c>
      <c r="H124" s="75">
        <v>0</v>
      </c>
      <c r="I124" s="75">
        <v>0</v>
      </c>
      <c r="J124" s="75">
        <v>35</v>
      </c>
      <c r="K124" s="152">
        <v>18.25</v>
      </c>
      <c r="L124" s="70">
        <f t="shared" si="46"/>
        <v>35</v>
      </c>
      <c r="M124" s="146">
        <v>18.25</v>
      </c>
      <c r="N124" s="39">
        <v>17</v>
      </c>
      <c r="O124" s="39">
        <v>2</v>
      </c>
      <c r="P124" s="39">
        <v>18</v>
      </c>
      <c r="Q124" s="39">
        <v>6</v>
      </c>
      <c r="R124" s="28"/>
      <c r="V124" s="28"/>
      <c r="W124" s="28"/>
      <c r="X124" s="28"/>
    </row>
    <row r="125" spans="1:24">
      <c r="A125" s="97" t="s">
        <v>135</v>
      </c>
      <c r="B125" s="75">
        <v>31</v>
      </c>
      <c r="C125" s="75">
        <v>692</v>
      </c>
      <c r="D125" s="75">
        <v>28</v>
      </c>
      <c r="E125" s="75">
        <v>337</v>
      </c>
      <c r="F125" s="75">
        <v>0</v>
      </c>
      <c r="G125" s="75">
        <v>0</v>
      </c>
      <c r="H125" s="75">
        <v>0</v>
      </c>
      <c r="I125" s="75">
        <v>0</v>
      </c>
      <c r="J125" s="75">
        <v>41</v>
      </c>
      <c r="K125" s="152">
        <v>21.25</v>
      </c>
      <c r="L125" s="70">
        <f t="shared" si="46"/>
        <v>41</v>
      </c>
      <c r="M125" s="146">
        <v>21.25</v>
      </c>
      <c r="N125" s="39">
        <v>18</v>
      </c>
      <c r="O125" s="39">
        <v>3</v>
      </c>
      <c r="P125" s="39">
        <v>23</v>
      </c>
      <c r="Q125" s="39">
        <v>7</v>
      </c>
      <c r="R125" s="28"/>
      <c r="V125" s="28"/>
      <c r="W125" s="28"/>
      <c r="X125" s="28"/>
    </row>
    <row r="126" spans="1:24">
      <c r="A126" s="97" t="s">
        <v>136</v>
      </c>
      <c r="B126" s="173">
        <v>0</v>
      </c>
      <c r="C126" s="173">
        <v>0</v>
      </c>
      <c r="D126" s="173">
        <v>0</v>
      </c>
      <c r="E126" s="173">
        <v>0</v>
      </c>
      <c r="F126" s="173">
        <v>0</v>
      </c>
      <c r="G126" s="173">
        <v>0</v>
      </c>
      <c r="H126" s="173">
        <v>0</v>
      </c>
      <c r="I126" s="173">
        <v>0</v>
      </c>
      <c r="J126" s="173">
        <v>19</v>
      </c>
      <c r="K126" s="210">
        <v>13</v>
      </c>
      <c r="L126" s="70">
        <f t="shared" si="46"/>
        <v>19</v>
      </c>
      <c r="M126" s="210">
        <v>13</v>
      </c>
      <c r="N126" s="173">
        <v>7</v>
      </c>
      <c r="O126" s="173">
        <v>2</v>
      </c>
      <c r="P126" s="173">
        <v>12</v>
      </c>
      <c r="Q126" s="173">
        <v>3</v>
      </c>
      <c r="R126" s="28"/>
      <c r="V126" s="28"/>
      <c r="W126" s="28"/>
      <c r="X126" s="28"/>
    </row>
    <row r="127" spans="1:24">
      <c r="A127" s="97" t="s">
        <v>137</v>
      </c>
      <c r="B127" s="173">
        <v>0</v>
      </c>
      <c r="C127" s="173">
        <v>0</v>
      </c>
      <c r="D127" s="173">
        <v>0</v>
      </c>
      <c r="E127" s="173">
        <v>0</v>
      </c>
      <c r="F127" s="173">
        <v>0</v>
      </c>
      <c r="G127" s="173">
        <v>0</v>
      </c>
      <c r="H127" s="173">
        <v>0</v>
      </c>
      <c r="I127" s="173">
        <v>0</v>
      </c>
      <c r="J127" s="173">
        <v>12</v>
      </c>
      <c r="K127" s="223">
        <v>10</v>
      </c>
      <c r="L127" s="70">
        <f t="shared" si="46"/>
        <v>12</v>
      </c>
      <c r="M127" s="223">
        <v>10</v>
      </c>
      <c r="N127" s="173">
        <v>5</v>
      </c>
      <c r="O127" s="173">
        <v>3</v>
      </c>
      <c r="P127" s="173">
        <v>7</v>
      </c>
      <c r="Q127" s="173">
        <v>2</v>
      </c>
      <c r="R127" s="28"/>
      <c r="V127" s="28"/>
      <c r="W127" s="28"/>
      <c r="X127" s="28"/>
    </row>
    <row r="128" spans="1:24">
      <c r="A128" s="97" t="s">
        <v>138</v>
      </c>
      <c r="B128" s="173">
        <v>0</v>
      </c>
      <c r="C128" s="173">
        <v>0</v>
      </c>
      <c r="D128" s="173">
        <v>0</v>
      </c>
      <c r="E128" s="173">
        <v>0</v>
      </c>
      <c r="F128" s="173">
        <v>0</v>
      </c>
      <c r="G128" s="173">
        <v>0</v>
      </c>
      <c r="H128" s="173">
        <v>0</v>
      </c>
      <c r="I128" s="173">
        <v>0</v>
      </c>
      <c r="J128" s="173">
        <v>3</v>
      </c>
      <c r="K128" s="223">
        <v>2</v>
      </c>
      <c r="L128" s="70">
        <f t="shared" si="46"/>
        <v>3</v>
      </c>
      <c r="M128" s="223">
        <v>2</v>
      </c>
      <c r="N128" s="173">
        <v>3</v>
      </c>
      <c r="O128" s="173">
        <v>0</v>
      </c>
      <c r="P128" s="173">
        <v>0</v>
      </c>
      <c r="Q128" s="173">
        <v>0</v>
      </c>
      <c r="R128" s="28"/>
      <c r="V128" s="28"/>
      <c r="W128" s="28"/>
      <c r="X128" s="28"/>
    </row>
    <row r="129" spans="2:24">
      <c r="B129" s="18"/>
      <c r="C129" s="18"/>
      <c r="D129" s="18"/>
      <c r="E129" s="18"/>
      <c r="F129" s="18"/>
      <c r="G129" s="18"/>
      <c r="H129" s="18"/>
      <c r="I129" s="18"/>
      <c r="J129" s="18"/>
      <c r="K129" s="47"/>
      <c r="L129" s="18"/>
      <c r="M129" s="47"/>
      <c r="N129" s="18"/>
      <c r="O129" s="18"/>
      <c r="V129" s="28"/>
      <c r="W129" s="28"/>
      <c r="X129" s="28"/>
    </row>
    <row r="130" spans="2:24">
      <c r="B130" s="18"/>
      <c r="C130" s="18"/>
      <c r="D130" s="18"/>
      <c r="E130" s="18"/>
      <c r="F130" s="18"/>
      <c r="G130" s="18"/>
      <c r="H130" s="18"/>
      <c r="I130" s="18"/>
      <c r="J130" s="18"/>
      <c r="K130" s="47"/>
      <c r="L130" s="18"/>
      <c r="M130" s="47"/>
      <c r="N130" s="18"/>
      <c r="O130" s="18"/>
      <c r="V130" s="28"/>
      <c r="W130" s="28"/>
      <c r="X130" s="28"/>
    </row>
    <row r="131" spans="2:24">
      <c r="B131" s="18"/>
      <c r="C131" s="18"/>
      <c r="D131" s="18"/>
      <c r="E131" s="18"/>
      <c r="F131" s="18"/>
      <c r="G131" s="18"/>
      <c r="H131" s="18"/>
      <c r="I131" s="18"/>
      <c r="J131" s="18"/>
      <c r="K131" s="47"/>
      <c r="L131" s="18"/>
      <c r="M131" s="47"/>
      <c r="N131" s="18"/>
      <c r="O131" s="18"/>
      <c r="V131" s="28"/>
      <c r="W131" s="28"/>
      <c r="X131" s="28"/>
    </row>
    <row r="132" spans="2:24">
      <c r="B132" s="18"/>
      <c r="C132" s="18"/>
      <c r="D132" s="18"/>
      <c r="E132" s="18"/>
      <c r="F132" s="18"/>
      <c r="G132" s="18"/>
      <c r="H132" s="18"/>
      <c r="I132" s="18"/>
      <c r="J132" s="18"/>
      <c r="K132" s="47"/>
      <c r="L132" s="18"/>
      <c r="M132" s="47"/>
      <c r="N132" s="18"/>
      <c r="O132" s="18"/>
      <c r="V132" s="28"/>
      <c r="W132" s="28"/>
      <c r="X132" s="28"/>
    </row>
    <row r="133" spans="2:24">
      <c r="B133" s="18"/>
      <c r="C133" s="18"/>
      <c r="D133" s="18"/>
      <c r="E133" s="18"/>
      <c r="F133" s="18"/>
      <c r="G133" s="18"/>
      <c r="H133" s="18"/>
      <c r="I133" s="18"/>
      <c r="J133" s="18"/>
      <c r="K133" s="47"/>
      <c r="L133" s="18"/>
      <c r="M133" s="47"/>
      <c r="N133" s="18"/>
      <c r="O133" s="18"/>
      <c r="V133" s="28"/>
      <c r="W133" s="28"/>
      <c r="X133" s="28"/>
    </row>
    <row r="134" spans="2:24">
      <c r="B134" s="18"/>
      <c r="C134" s="18"/>
      <c r="D134" s="18"/>
      <c r="E134" s="18"/>
      <c r="F134" s="18"/>
      <c r="G134" s="18"/>
      <c r="H134" s="18"/>
      <c r="I134" s="18"/>
      <c r="J134" s="18"/>
      <c r="K134" s="47"/>
      <c r="L134" s="18"/>
      <c r="M134" s="47"/>
      <c r="N134" s="18"/>
      <c r="O134" s="18"/>
      <c r="V134" s="28"/>
      <c r="W134" s="28"/>
      <c r="X134" s="28"/>
    </row>
    <row r="135" spans="2:24">
      <c r="B135" s="18"/>
      <c r="C135" s="18"/>
      <c r="D135" s="18"/>
      <c r="E135" s="18"/>
      <c r="F135" s="18"/>
      <c r="G135" s="18"/>
      <c r="H135" s="18"/>
      <c r="I135" s="18"/>
      <c r="J135" s="18"/>
      <c r="K135" s="47"/>
      <c r="L135" s="18"/>
      <c r="M135" s="47"/>
      <c r="N135" s="18"/>
      <c r="O135" s="18"/>
      <c r="V135" s="28"/>
      <c r="W135" s="28"/>
      <c r="X135" s="28"/>
    </row>
    <row r="136" spans="2:24">
      <c r="B136" s="18"/>
      <c r="C136" s="18"/>
      <c r="D136" s="18"/>
      <c r="E136" s="18"/>
      <c r="F136" s="18"/>
      <c r="G136" s="18"/>
      <c r="H136" s="18"/>
      <c r="I136" s="18"/>
      <c r="J136" s="18"/>
      <c r="K136" s="47"/>
      <c r="L136" s="18"/>
      <c r="M136" s="47"/>
      <c r="N136" s="18"/>
      <c r="O136" s="18"/>
      <c r="V136" s="28"/>
      <c r="W136" s="28"/>
      <c r="X136" s="28"/>
    </row>
    <row r="137" spans="2:24">
      <c r="B137" s="18"/>
      <c r="C137" s="18"/>
      <c r="D137" s="18"/>
      <c r="E137" s="18"/>
      <c r="F137" s="18"/>
      <c r="G137" s="18"/>
      <c r="H137" s="18"/>
      <c r="I137" s="18"/>
      <c r="J137" s="18"/>
      <c r="K137" s="47"/>
      <c r="L137" s="18"/>
      <c r="M137" s="47"/>
      <c r="N137" s="18"/>
      <c r="O137" s="18"/>
      <c r="V137" s="28"/>
      <c r="W137" s="28"/>
      <c r="X137" s="28"/>
    </row>
    <row r="138" spans="2:24">
      <c r="B138" s="18"/>
      <c r="C138" s="18"/>
      <c r="D138" s="18"/>
      <c r="E138" s="18"/>
      <c r="F138" s="18"/>
      <c r="G138" s="18"/>
      <c r="H138" s="18"/>
      <c r="I138" s="18"/>
      <c r="J138" s="18"/>
      <c r="K138" s="47"/>
      <c r="L138" s="18"/>
      <c r="M138" s="47"/>
      <c r="N138" s="18"/>
      <c r="O138" s="18"/>
      <c r="V138" s="28"/>
      <c r="W138" s="28"/>
      <c r="X138" s="28"/>
    </row>
    <row r="139" spans="2:24">
      <c r="B139" s="18"/>
      <c r="C139" s="18"/>
      <c r="D139" s="18"/>
      <c r="E139" s="18"/>
      <c r="F139" s="18"/>
      <c r="G139" s="18"/>
      <c r="H139" s="18"/>
      <c r="I139" s="18"/>
      <c r="J139" s="18"/>
      <c r="K139" s="47"/>
      <c r="L139" s="18"/>
      <c r="M139" s="47"/>
      <c r="N139" s="18"/>
      <c r="O139" s="18"/>
      <c r="V139" s="28"/>
      <c r="W139" s="28"/>
      <c r="X139" s="28"/>
    </row>
    <row r="140" spans="2:24">
      <c r="B140" s="18"/>
      <c r="C140" s="18"/>
      <c r="D140" s="18"/>
      <c r="E140" s="18"/>
      <c r="F140" s="18"/>
      <c r="G140" s="18"/>
      <c r="H140" s="18"/>
      <c r="I140" s="18"/>
      <c r="J140" s="18"/>
      <c r="K140" s="47"/>
      <c r="L140" s="18"/>
      <c r="M140" s="47"/>
      <c r="N140" s="18"/>
      <c r="O140" s="18"/>
      <c r="V140" s="28"/>
      <c r="W140" s="28"/>
      <c r="X140" s="28"/>
    </row>
    <row r="141" spans="2:24">
      <c r="B141" s="18"/>
      <c r="C141" s="18"/>
      <c r="D141" s="18"/>
      <c r="E141" s="18"/>
      <c r="F141" s="18"/>
      <c r="G141" s="18"/>
      <c r="H141" s="18"/>
      <c r="I141" s="18"/>
      <c r="J141" s="18"/>
      <c r="K141" s="47"/>
      <c r="L141" s="18"/>
      <c r="M141" s="47"/>
      <c r="N141" s="18"/>
      <c r="O141" s="18"/>
      <c r="V141" s="28"/>
      <c r="W141" s="28"/>
      <c r="X141" s="28"/>
    </row>
    <row r="142" spans="2:24">
      <c r="B142" s="18"/>
      <c r="C142" s="18"/>
      <c r="D142" s="18"/>
      <c r="E142" s="18"/>
      <c r="F142" s="18"/>
      <c r="G142" s="18"/>
      <c r="H142" s="18"/>
      <c r="I142" s="18"/>
      <c r="J142" s="18"/>
      <c r="K142" s="47"/>
      <c r="L142" s="18"/>
      <c r="M142" s="47"/>
      <c r="N142" s="18"/>
      <c r="O142" s="18"/>
      <c r="V142" s="28"/>
      <c r="W142" s="28"/>
      <c r="X142" s="28"/>
    </row>
    <row r="143" spans="2:24">
      <c r="B143" s="18"/>
      <c r="C143" s="18"/>
      <c r="D143" s="18"/>
      <c r="E143" s="18"/>
      <c r="F143" s="18"/>
      <c r="G143" s="18"/>
      <c r="H143" s="18"/>
      <c r="I143" s="18"/>
      <c r="J143" s="18"/>
      <c r="K143" s="47"/>
      <c r="L143" s="18"/>
      <c r="M143" s="47"/>
      <c r="N143" s="18"/>
      <c r="O143" s="18"/>
      <c r="V143" s="28"/>
      <c r="W143" s="28"/>
      <c r="X143" s="28"/>
    </row>
    <row r="144" spans="2:24">
      <c r="V144" s="28"/>
      <c r="W144" s="28"/>
      <c r="X144" s="28"/>
    </row>
  </sheetData>
  <sheetProtection password="8A6E" sheet="1" objects="1" scenarios="1"/>
  <mergeCells count="26">
    <mergeCell ref="A2:A6"/>
    <mergeCell ref="L3:M3"/>
    <mergeCell ref="N3:O3"/>
    <mergeCell ref="P3:Q3"/>
    <mergeCell ref="L4:L6"/>
    <mergeCell ref="M4:M6"/>
    <mergeCell ref="N4:N6"/>
    <mergeCell ref="O4:O6"/>
    <mergeCell ref="P4:P6"/>
    <mergeCell ref="Q4:Q6"/>
    <mergeCell ref="K2:K6"/>
    <mergeCell ref="R2:R6"/>
    <mergeCell ref="B1:I1"/>
    <mergeCell ref="J1:Q1"/>
    <mergeCell ref="H3:H6"/>
    <mergeCell ref="B2:E2"/>
    <mergeCell ref="F2:I2"/>
    <mergeCell ref="L2:Q2"/>
    <mergeCell ref="B3:B6"/>
    <mergeCell ref="D3:D6"/>
    <mergeCell ref="G3:G6"/>
    <mergeCell ref="I3:I6"/>
    <mergeCell ref="F3:F6"/>
    <mergeCell ref="C3:C6"/>
    <mergeCell ref="E3:E6"/>
    <mergeCell ref="J2:J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Tabelul 1</vt:lpstr>
      <vt:lpstr>Tabelul 2</vt:lpstr>
      <vt:lpstr>Tabelul 3</vt:lpstr>
      <vt:lpstr>Tabelul 4</vt:lpstr>
      <vt:lpstr>Tabelul 5</vt:lpstr>
      <vt:lpstr>Tabelul 5a </vt:lpstr>
      <vt:lpstr>Tabelul 6</vt:lpstr>
    </vt:vector>
  </TitlesOfParts>
  <Company>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 CENTRALIZATOR ale bibliotecilor scolare din sistemul Ministerului Educatiei din Republica Moldova pe anul 2014</dc:title>
  <dc:creator>Admin</dc:creator>
  <cp:lastModifiedBy>supervisor</cp:lastModifiedBy>
  <cp:lastPrinted>2014-02-17T08:45:47Z</cp:lastPrinted>
  <dcterms:created xsi:type="dcterms:W3CDTF">2007-12-19T16:14:46Z</dcterms:created>
  <dcterms:modified xsi:type="dcterms:W3CDTF">2019-01-09T09:20:23Z</dcterms:modified>
</cp:coreProperties>
</file>